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D14a - 1.np" sheetId="2" r:id="rId2"/>
    <sheet name="D14b - 2.np" sheetId="3" r:id="rId3"/>
    <sheet name="D14c - 3.np" sheetId="4" r:id="rId4"/>
    <sheet name="D14d - 4.np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'D14a - 1.np'!$C$121:$K$253</definedName>
    <definedName name="_xlnm.Print_Area" localSheetId="1">'D14a - 1.np'!$C$4:$J$76,'D14a - 1.np'!$C$82:$J$103,'D14a - 1.np'!$C$109:$K$253</definedName>
    <definedName name="_xlnm.Print_Titles" localSheetId="1">'D14a - 1.np'!$121:$121</definedName>
    <definedName name="_xlnm._FilterDatabase" localSheetId="2" hidden="1">'D14b - 2.np'!$C$121:$K$226</definedName>
    <definedName name="_xlnm.Print_Area" localSheetId="2">'D14b - 2.np'!$C$4:$J$76,'D14b - 2.np'!$C$82:$J$103,'D14b - 2.np'!$C$109:$K$226</definedName>
    <definedName name="_xlnm.Print_Titles" localSheetId="2">'D14b - 2.np'!$121:$121</definedName>
    <definedName name="_xlnm._FilterDatabase" localSheetId="3" hidden="1">'D14c - 3.np'!$C$121:$K$238</definedName>
    <definedName name="_xlnm.Print_Area" localSheetId="3">'D14c - 3.np'!$C$4:$J$76,'D14c - 3.np'!$C$82:$J$103,'D14c - 3.np'!$C$109:$K$238</definedName>
    <definedName name="_xlnm.Print_Titles" localSheetId="3">'D14c - 3.np'!$121:$121</definedName>
    <definedName name="_xlnm._FilterDatabase" localSheetId="4" hidden="1">'D14d - 4.np'!$C$121:$K$240</definedName>
    <definedName name="_xlnm.Print_Area" localSheetId="4">'D14d - 4.np'!$C$4:$J$76,'D14d - 4.np'!$C$82:$J$103,'D14d - 4.np'!$C$109:$K$240</definedName>
    <definedName name="_xlnm.Print_Titles" localSheetId="4">'D14d - 4.np'!$121:$121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40"/>
  <c r="BH240"/>
  <c r="BG240"/>
  <c r="BF240"/>
  <c r="BK240"/>
  <c r="J240"/>
  <c r="BE240"/>
  <c r="BI239"/>
  <c r="BH239"/>
  <c r="BG239"/>
  <c r="BF239"/>
  <c r="BK239"/>
  <c r="J239"/>
  <c r="BE239"/>
  <c r="BI238"/>
  <c r="BH238"/>
  <c r="BG238"/>
  <c r="BF238"/>
  <c r="BK238"/>
  <c r="J238"/>
  <c r="BE238"/>
  <c r="BI237"/>
  <c r="BH237"/>
  <c r="BG237"/>
  <c r="BF237"/>
  <c r="BK237"/>
  <c r="J237"/>
  <c r="BE237"/>
  <c r="BI236"/>
  <c r="BH236"/>
  <c r="BG236"/>
  <c r="BF236"/>
  <c r="BK236"/>
  <c r="J236"/>
  <c r="BE236"/>
  <c r="BI235"/>
  <c r="BH235"/>
  <c r="BG235"/>
  <c r="BF235"/>
  <c r="BK235"/>
  <c r="J235"/>
  <c r="BE235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F116"/>
  <c r="E114"/>
  <c r="J92"/>
  <c r="F89"/>
  <c r="E87"/>
  <c r="J21"/>
  <c r="E21"/>
  <c r="J91"/>
  <c r="J20"/>
  <c r="J18"/>
  <c r="E18"/>
  <c r="F119"/>
  <c r="J17"/>
  <c r="J15"/>
  <c r="E15"/>
  <c r="F118"/>
  <c r="J14"/>
  <c r="J12"/>
  <c r="J116"/>
  <c r="E7"/>
  <c r="E85"/>
  <c i="4" r="J37"/>
  <c r="J36"/>
  <c i="1" r="AY97"/>
  <c i="4" r="J35"/>
  <c i="1" r="AX97"/>
  <c i="4" r="BI238"/>
  <c r="BH238"/>
  <c r="BG238"/>
  <c r="BF238"/>
  <c r="BK238"/>
  <c r="J238"/>
  <c r="BE238"/>
  <c r="BI237"/>
  <c r="BH237"/>
  <c r="BG237"/>
  <c r="BF237"/>
  <c r="BK237"/>
  <c r="J237"/>
  <c r="BE237"/>
  <c r="BI236"/>
  <c r="BH236"/>
  <c r="BG236"/>
  <c r="BF236"/>
  <c r="BK236"/>
  <c r="J236"/>
  <c r="BE236"/>
  <c r="BI235"/>
  <c r="BH235"/>
  <c r="BG235"/>
  <c r="BF235"/>
  <c r="BK235"/>
  <c r="J235"/>
  <c r="BE235"/>
  <c r="BI234"/>
  <c r="BH234"/>
  <c r="BG234"/>
  <c r="BF234"/>
  <c r="BK234"/>
  <c r="J234"/>
  <c r="BE234"/>
  <c r="BI233"/>
  <c r="BH233"/>
  <c r="BG233"/>
  <c r="BF233"/>
  <c r="BK233"/>
  <c r="J233"/>
  <c r="BE233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F116"/>
  <c r="E114"/>
  <c r="J92"/>
  <c r="F89"/>
  <c r="E87"/>
  <c r="J21"/>
  <c r="E21"/>
  <c r="J91"/>
  <c r="J20"/>
  <c r="J18"/>
  <c r="E18"/>
  <c r="F92"/>
  <c r="J17"/>
  <c r="J15"/>
  <c r="E15"/>
  <c r="F118"/>
  <c r="J14"/>
  <c r="J12"/>
  <c r="J116"/>
  <c r="E7"/>
  <c r="E85"/>
  <c i="3" r="J37"/>
  <c r="J36"/>
  <c i="1" r="AY96"/>
  <c i="3" r="J35"/>
  <c i="1" r="AX96"/>
  <c i="3" r="BI226"/>
  <c r="BH226"/>
  <c r="BG226"/>
  <c r="BF226"/>
  <c r="BK226"/>
  <c r="J226"/>
  <c r="BE226"/>
  <c r="BI225"/>
  <c r="BH225"/>
  <c r="BG225"/>
  <c r="BF225"/>
  <c r="BK225"/>
  <c r="J225"/>
  <c r="BE225"/>
  <c r="BI224"/>
  <c r="BH224"/>
  <c r="BG224"/>
  <c r="BF224"/>
  <c r="BK224"/>
  <c r="J224"/>
  <c r="BE224"/>
  <c r="BI223"/>
  <c r="BH223"/>
  <c r="BG223"/>
  <c r="BF223"/>
  <c r="BK223"/>
  <c r="J223"/>
  <c r="BE223"/>
  <c r="BI222"/>
  <c r="BH222"/>
  <c r="BG222"/>
  <c r="BF222"/>
  <c r="BK222"/>
  <c r="J222"/>
  <c r="BE222"/>
  <c r="BI221"/>
  <c r="BH221"/>
  <c r="BG221"/>
  <c r="BF221"/>
  <c r="BK221"/>
  <c r="J221"/>
  <c r="BE221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119"/>
  <c r="J17"/>
  <c r="J15"/>
  <c r="E15"/>
  <c r="F91"/>
  <c r="J14"/>
  <c r="J12"/>
  <c r="J116"/>
  <c r="E7"/>
  <c r="E112"/>
  <c i="2" r="J37"/>
  <c r="J36"/>
  <c i="1" r="AY95"/>
  <c i="2" r="J35"/>
  <c i="1" r="AX95"/>
  <c i="2" r="BI253"/>
  <c r="BH253"/>
  <c r="BG253"/>
  <c r="BF253"/>
  <c r="BK253"/>
  <c r="J253"/>
  <c r="BE253"/>
  <c r="BI252"/>
  <c r="BH252"/>
  <c r="BG252"/>
  <c r="BF252"/>
  <c r="BK252"/>
  <c r="J252"/>
  <c r="BE252"/>
  <c r="BI251"/>
  <c r="BH251"/>
  <c r="BG251"/>
  <c r="BF251"/>
  <c r="BK251"/>
  <c r="J251"/>
  <c r="BE251"/>
  <c r="BI250"/>
  <c r="BH250"/>
  <c r="BG250"/>
  <c r="BF250"/>
  <c r="BK250"/>
  <c r="J250"/>
  <c r="BE250"/>
  <c r="BI249"/>
  <c r="BH249"/>
  <c r="BG249"/>
  <c r="BF249"/>
  <c r="BK249"/>
  <c r="J249"/>
  <c r="BE249"/>
  <c r="BI248"/>
  <c r="BH248"/>
  <c r="BG248"/>
  <c r="BF248"/>
  <c r="BK248"/>
  <c r="J248"/>
  <c r="BE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J119"/>
  <c r="F116"/>
  <c r="E114"/>
  <c r="J92"/>
  <c r="F89"/>
  <c r="E87"/>
  <c r="J21"/>
  <c r="E21"/>
  <c r="J91"/>
  <c r="J20"/>
  <c r="J18"/>
  <c r="E18"/>
  <c r="F119"/>
  <c r="J17"/>
  <c r="J15"/>
  <c r="E15"/>
  <c r="F118"/>
  <c r="J14"/>
  <c r="J12"/>
  <c r="J89"/>
  <c r="E7"/>
  <c r="E112"/>
  <c i="1" r="L90"/>
  <c r="AM90"/>
  <c r="AM89"/>
  <c r="L89"/>
  <c r="AM87"/>
  <c r="L87"/>
  <c r="L85"/>
  <c r="L84"/>
  <c i="2" r="J175"/>
  <c r="BK206"/>
  <c r="BK222"/>
  <c r="BK218"/>
  <c r="J145"/>
  <c r="BK214"/>
  <c r="J125"/>
  <c r="BK183"/>
  <c r="BK179"/>
  <c r="BK165"/>
  <c r="J201"/>
  <c r="J169"/>
  <c r="J155"/>
  <c r="BK185"/>
  <c i="3" r="J172"/>
  <c r="J208"/>
  <c r="BK128"/>
  <c r="J153"/>
  <c r="J170"/>
  <c r="BK125"/>
  <c r="BK182"/>
  <c r="J145"/>
  <c r="J189"/>
  <c r="J186"/>
  <c r="J174"/>
  <c r="J202"/>
  <c r="BK129"/>
  <c i="4" r="J199"/>
  <c r="BK211"/>
  <c r="BK145"/>
  <c r="J212"/>
  <c r="J187"/>
  <c r="BK208"/>
  <c r="J166"/>
  <c i="5" r="BK134"/>
  <c r="BK232"/>
  <c r="J137"/>
  <c r="BK226"/>
  <c r="J220"/>
  <c r="J189"/>
  <c i="2" r="BK205"/>
  <c r="BK212"/>
  <c r="BK172"/>
  <c r="BK197"/>
  <c r="BK153"/>
  <c r="J200"/>
  <c r="J192"/>
  <c r="BK171"/>
  <c r="BK182"/>
  <c r="J174"/>
  <c r="BK190"/>
  <c r="J134"/>
  <c i="3" r="J212"/>
  <c r="BK180"/>
  <c r="BK132"/>
  <c r="J134"/>
  <c r="J164"/>
  <c r="BK161"/>
  <c r="BK188"/>
  <c r="J128"/>
  <c r="BK218"/>
  <c r="J179"/>
  <c i="4" r="BK214"/>
  <c r="J178"/>
  <c r="J160"/>
  <c r="J176"/>
  <c r="J180"/>
  <c r="BK193"/>
  <c r="J174"/>
  <c r="BK178"/>
  <c r="J131"/>
  <c r="BK218"/>
  <c r="BK204"/>
  <c r="BK187"/>
  <c i="5" r="J209"/>
  <c r="BK158"/>
  <c r="BK210"/>
  <c r="J178"/>
  <c r="BK203"/>
  <c r="J147"/>
  <c r="BK144"/>
  <c r="J211"/>
  <c r="BK192"/>
  <c r="J133"/>
  <c r="J177"/>
  <c r="J203"/>
  <c r="J206"/>
  <c r="J156"/>
  <c i="2" r="J235"/>
  <c r="J188"/>
  <c r="BK233"/>
  <c r="J176"/>
  <c r="J220"/>
  <c r="J163"/>
  <c r="J245"/>
  <c r="J205"/>
  <c r="BK241"/>
  <c r="BK186"/>
  <c r="J127"/>
  <c r="BK224"/>
  <c r="J171"/>
  <c r="J185"/>
  <c r="BK170"/>
  <c r="BK163"/>
  <c r="J196"/>
  <c r="J136"/>
  <c r="J138"/>
  <c i="3" r="BK165"/>
  <c r="J160"/>
  <c r="J163"/>
  <c r="BK216"/>
  <c r="BK206"/>
  <c r="J197"/>
  <c r="J192"/>
  <c r="J194"/>
  <c r="J175"/>
  <c r="J125"/>
  <c r="BK197"/>
  <c i="4" r="J145"/>
  <c r="BK197"/>
  <c r="BK137"/>
  <c r="BK203"/>
  <c r="BK172"/>
  <c r="BK199"/>
  <c r="J191"/>
  <c r="J158"/>
  <c r="J209"/>
  <c r="J136"/>
  <c r="J207"/>
  <c r="BK222"/>
  <c r="J169"/>
  <c r="J184"/>
  <c i="5" r="BK230"/>
  <c r="J216"/>
  <c r="J144"/>
  <c r="BK179"/>
  <c r="J226"/>
  <c r="BK156"/>
  <c r="J136"/>
  <c r="BK180"/>
  <c r="J195"/>
  <c r="BK164"/>
  <c r="J199"/>
  <c r="BK176"/>
  <c r="BK182"/>
  <c r="J134"/>
  <c r="J179"/>
  <c r="BK125"/>
  <c r="BK222"/>
  <c r="J164"/>
  <c i="2" r="BK219"/>
  <c r="BK235"/>
  <c r="J167"/>
  <c r="BK191"/>
  <c r="J211"/>
  <c r="J198"/>
  <c r="BK167"/>
  <c r="BK226"/>
  <c r="J151"/>
  <c r="BK192"/>
  <c r="BK181"/>
  <c r="BK159"/>
  <c r="J203"/>
  <c r="J153"/>
  <c r="BK125"/>
  <c i="3" r="BK158"/>
  <c r="BK160"/>
  <c r="J177"/>
  <c r="BK149"/>
  <c r="J161"/>
  <c r="J149"/>
  <c r="J176"/>
  <c r="J127"/>
  <c r="BK155"/>
  <c r="BK196"/>
  <c i="4" r="BK133"/>
  <c r="J220"/>
  <c r="BK140"/>
  <c r="BK228"/>
  <c r="J171"/>
  <c r="J196"/>
  <c r="J203"/>
  <c r="BK168"/>
  <c r="J218"/>
  <c r="BK138"/>
  <c r="BK147"/>
  <c r="J132"/>
  <c r="J137"/>
  <c i="5" r="BK190"/>
  <c r="BK198"/>
  <c r="BK132"/>
  <c r="BK178"/>
  <c r="J154"/>
  <c r="BK142"/>
  <c r="BK131"/>
  <c r="J135"/>
  <c r="BK169"/>
  <c r="BK211"/>
  <c i="2" r="BK211"/>
  <c r="BK225"/>
  <c r="BK151"/>
  <c r="BK201"/>
  <c r="BK129"/>
  <c r="J197"/>
  <c r="BK216"/>
  <c r="J237"/>
  <c r="BK136"/>
  <c r="J214"/>
  <c r="J208"/>
  <c r="J177"/>
  <c r="BK132"/>
  <c r="J131"/>
  <c r="BK169"/>
  <c r="J143"/>
  <c i="3" r="BK141"/>
  <c r="J198"/>
  <c r="J169"/>
  <c r="BK159"/>
  <c r="BK172"/>
  <c r="J151"/>
  <c r="BK190"/>
  <c r="BK166"/>
  <c r="J131"/>
  <c i="4" r="J156"/>
  <c r="BK162"/>
  <c r="BK210"/>
  <c r="J168"/>
  <c r="BK191"/>
  <c r="J194"/>
  <c r="J129"/>
  <c r="BK177"/>
  <c r="BK209"/>
  <c r="J177"/>
  <c r="J188"/>
  <c i="5" r="J224"/>
  <c r="BK207"/>
  <c r="BK189"/>
  <c r="J166"/>
  <c r="J213"/>
  <c r="BK209"/>
  <c r="J184"/>
  <c r="J169"/>
  <c r="BK201"/>
  <c r="J158"/>
  <c r="J138"/>
  <c i="2" r="J223"/>
  <c r="BK145"/>
  <c r="BK203"/>
  <c r="BK149"/>
  <c r="BK196"/>
  <c r="J212"/>
  <c r="BK215"/>
  <c r="BK188"/>
  <c r="J132"/>
  <c r="J219"/>
  <c i="3" r="BK177"/>
  <c r="J158"/>
  <c r="BK163"/>
  <c r="J190"/>
  <c r="BK192"/>
  <c r="J193"/>
  <c r="J206"/>
  <c r="BK189"/>
  <c i="4" r="J190"/>
  <c r="J125"/>
  <c r="BK207"/>
  <c r="BK224"/>
  <c r="J138"/>
  <c r="BK182"/>
  <c r="J185"/>
  <c r="BK127"/>
  <c r="J147"/>
  <c r="J183"/>
  <c r="BK144"/>
  <c r="J201"/>
  <c r="J152"/>
  <c i="5" r="BK199"/>
  <c r="J205"/>
  <c r="BK137"/>
  <c r="BK173"/>
  <c r="BK185"/>
  <c r="BK206"/>
  <c r="BK188"/>
  <c r="J180"/>
  <c r="BK152"/>
  <c r="J230"/>
  <c r="J129"/>
  <c r="J193"/>
  <c i="2" r="BK227"/>
  <c r="J147"/>
  <c r="J216"/>
  <c r="BK174"/>
  <c r="J190"/>
  <c i="3" r="J180"/>
  <c r="J218"/>
  <c r="BK164"/>
  <c r="J200"/>
  <c r="J165"/>
  <c r="BK134"/>
  <c r="BK202"/>
  <c r="BK208"/>
  <c r="BK127"/>
  <c r="J159"/>
  <c i="4" r="BK158"/>
  <c r="BK196"/>
  <c r="BK136"/>
  <c r="J142"/>
  <c r="J211"/>
  <c r="J182"/>
  <c r="J208"/>
  <c r="BK185"/>
  <c r="J140"/>
  <c r="J230"/>
  <c r="BK174"/>
  <c i="5" r="J210"/>
  <c r="BK166"/>
  <c r="BK127"/>
  <c r="J212"/>
  <c r="BK213"/>
  <c r="BK202"/>
  <c r="J145"/>
  <c r="J141"/>
  <c r="BK193"/>
  <c r="BK136"/>
  <c r="BK140"/>
  <c r="BK184"/>
  <c r="BK160"/>
  <c i="2" r="J206"/>
  <c r="J222"/>
  <c r="J227"/>
  <c r="J172"/>
  <c r="BK243"/>
  <c r="J195"/>
  <c r="J225"/>
  <c r="BK128"/>
  <c r="BK131"/>
  <c r="J226"/>
  <c r="BK157"/>
  <c r="BK138"/>
  <c r="BK143"/>
  <c r="BK134"/>
  <c r="J191"/>
  <c r="BK127"/>
  <c i="3" r="BK145"/>
  <c r="J155"/>
  <c r="J166"/>
  <c r="J171"/>
  <c r="BK176"/>
  <c r="BK174"/>
  <c r="BK175"/>
  <c i="4" r="BK220"/>
  <c r="J200"/>
  <c r="J134"/>
  <c i="5" r="J183"/>
  <c r="J142"/>
  <c r="BK168"/>
  <c r="BK138"/>
  <c r="J182"/>
  <c r="J202"/>
  <c r="J140"/>
  <c r="J232"/>
  <c r="BK224"/>
  <c i="2" r="BK245"/>
  <c r="J149"/>
  <c r="BK200"/>
  <c r="BK208"/>
  <c r="BK223"/>
  <c r="J229"/>
  <c r="BK193"/>
  <c r="J128"/>
  <c r="J215"/>
  <c r="J129"/>
  <c i="1" r="AS94"/>
  <c i="2" r="BK175"/>
  <c r="J165"/>
  <c i="3" r="BK167"/>
  <c r="J216"/>
  <c r="BK186"/>
  <c r="J139"/>
  <c r="J167"/>
  <c r="J156"/>
  <c r="J196"/>
  <c r="BK169"/>
  <c r="J132"/>
  <c i="4" r="BK205"/>
  <c r="BK189"/>
  <c r="J144"/>
  <c r="BK180"/>
  <c r="J127"/>
  <c r="BK179"/>
  <c r="BK200"/>
  <c r="BK173"/>
  <c r="BK135"/>
  <c r="BK166"/>
  <c r="BK134"/>
  <c r="J162"/>
  <c i="5" r="J207"/>
  <c r="BK145"/>
  <c r="J188"/>
  <c r="BK205"/>
  <c r="BK214"/>
  <c r="BK154"/>
  <c r="J173"/>
  <c r="J174"/>
  <c r="BK212"/>
  <c r="J171"/>
  <c r="BK177"/>
  <c r="BK133"/>
  <c r="J132"/>
  <c r="J162"/>
  <c i="2" r="BK155"/>
  <c r="J202"/>
  <c r="J193"/>
  <c r="BK176"/>
  <c r="J181"/>
  <c r="BK202"/>
  <c r="BK180"/>
  <c i="3" r="BK139"/>
  <c r="BK183"/>
  <c r="BK212"/>
  <c r="BK151"/>
  <c r="J129"/>
  <c r="BK143"/>
  <c r="BK200"/>
  <c r="BK185"/>
  <c r="J147"/>
  <c i="4" r="BK131"/>
  <c r="BK141"/>
  <c r="BK129"/>
  <c r="J224"/>
  <c r="BK212"/>
  <c r="BK171"/>
  <c r="BK176"/>
  <c r="BK164"/>
  <c r="BK184"/>
  <c r="BK142"/>
  <c r="J133"/>
  <c r="BK160"/>
  <c i="5" r="BK195"/>
  <c r="J125"/>
  <c r="BK187"/>
  <c r="J201"/>
  <c r="J172"/>
  <c r="BK216"/>
  <c r="BK220"/>
  <c r="J187"/>
  <c r="BK129"/>
  <c r="BK135"/>
  <c r="J192"/>
  <c i="2" r="J218"/>
  <c r="J243"/>
  <c r="J180"/>
  <c r="J209"/>
  <c r="J224"/>
  <c r="BK237"/>
  <c r="BK187"/>
  <c r="BK229"/>
  <c r="BK195"/>
  <c r="J241"/>
  <c r="J179"/>
  <c r="BK209"/>
  <c r="J161"/>
  <c r="J170"/>
  <c r="BK198"/>
  <c r="J186"/>
  <c i="3" r="BK199"/>
  <c r="BK156"/>
  <c r="J185"/>
  <c r="J182"/>
  <c r="J188"/>
  <c r="J199"/>
  <c r="J183"/>
  <c r="BK179"/>
  <c r="BK193"/>
  <c r="BK153"/>
  <c r="BK171"/>
  <c i="4" r="J210"/>
  <c r="J205"/>
  <c r="J228"/>
  <c r="J193"/>
  <c r="BK125"/>
  <c r="J179"/>
  <c r="BK152"/>
  <c r="J197"/>
  <c r="J204"/>
  <c r="J172"/>
  <c r="BK188"/>
  <c r="BK183"/>
  <c r="BK132"/>
  <c r="BK156"/>
  <c r="J173"/>
  <c r="J189"/>
  <c r="J135"/>
  <c i="5" r="J198"/>
  <c r="BK147"/>
  <c r="BK141"/>
  <c r="BK172"/>
  <c r="BK162"/>
  <c r="J185"/>
  <c r="BK183"/>
  <c r="J168"/>
  <c r="J176"/>
  <c r="BK174"/>
  <c r="J160"/>
  <c r="J190"/>
  <c i="2" r="BK220"/>
  <c r="BK177"/>
  <c r="BK147"/>
  <c r="J183"/>
  <c r="J233"/>
  <c r="J159"/>
  <c r="J182"/>
  <c r="J157"/>
  <c r="J187"/>
  <c r="BK161"/>
  <c i="3" r="BK131"/>
  <c r="BK170"/>
  <c r="BK147"/>
  <c r="BK210"/>
  <c r="J141"/>
  <c r="J143"/>
  <c r="J210"/>
  <c r="BK194"/>
  <c r="BK198"/>
  <c i="4" r="BK201"/>
  <c r="J154"/>
  <c r="BK230"/>
  <c r="BK169"/>
  <c r="BK190"/>
  <c r="J214"/>
  <c r="J164"/>
  <c r="J222"/>
  <c r="J141"/>
  <c r="BK194"/>
  <c r="BK154"/>
  <c i="5" r="J127"/>
  <c r="BK196"/>
  <c r="J222"/>
  <c r="J131"/>
  <c r="J196"/>
  <c r="BK171"/>
  <c r="J214"/>
  <c r="J152"/>
  <c i="3" l="1" r="BK215"/>
  <c r="J215"/>
  <c r="J101"/>
  <c i="2" r="BK240"/>
  <c r="J240"/>
  <c r="J101"/>
  <c i="3" r="T205"/>
  <c r="T204"/>
  <c i="4" r="BK227"/>
  <c r="J227"/>
  <c r="J101"/>
  <c i="3" r="BK220"/>
  <c r="J220"/>
  <c r="J102"/>
  <c i="4" r="BK217"/>
  <c r="J217"/>
  <c r="J100"/>
  <c i="2" r="R124"/>
  <c r="R123"/>
  <c i="3" r="P215"/>
  <c i="4" r="BK124"/>
  <c r="J124"/>
  <c r="J98"/>
  <c i="2" r="BK124"/>
  <c r="BK123"/>
  <c r="R240"/>
  <c i="4" r="T124"/>
  <c r="T123"/>
  <c r="T122"/>
  <c i="3" r="R215"/>
  <c i="4" r="R217"/>
  <c r="R216"/>
  <c i="2" r="T240"/>
  <c i="3" r="R205"/>
  <c r="R204"/>
  <c i="4" r="P124"/>
  <c r="P123"/>
  <c i="2" r="T124"/>
  <c r="T123"/>
  <c i="3" r="P124"/>
  <c r="P123"/>
  <c i="4" r="T217"/>
  <c r="T216"/>
  <c i="2" r="P124"/>
  <c r="P123"/>
  <c r="P122"/>
  <c i="1" r="AU95"/>
  <c i="2" r="P232"/>
  <c r="P231"/>
  <c i="3" r="T124"/>
  <c r="T123"/>
  <c i="4" r="R124"/>
  <c r="R123"/>
  <c r="R122"/>
  <c i="5" r="P219"/>
  <c r="P218"/>
  <c i="2" r="BK247"/>
  <c r="J247"/>
  <c r="J102"/>
  <c i="3" r="R124"/>
  <c r="R123"/>
  <c r="R122"/>
  <c i="4" r="T227"/>
  <c i="5" r="R219"/>
  <c r="R218"/>
  <c i="2" r="P240"/>
  <c i="4" r="R227"/>
  <c i="5" r="BK229"/>
  <c r="J229"/>
  <c r="J101"/>
  <c i="3" r="P205"/>
  <c r="P204"/>
  <c i="5" r="P124"/>
  <c r="P123"/>
  <c r="P122"/>
  <c i="1" r="AU98"/>
  <c i="5" r="T219"/>
  <c r="T218"/>
  <c i="2" r="R232"/>
  <c r="R231"/>
  <c i="3" r="BK124"/>
  <c r="BK123"/>
  <c r="J123"/>
  <c r="J97"/>
  <c r="T215"/>
  <c i="4" r="P227"/>
  <c i="5" r="R124"/>
  <c r="R123"/>
  <c r="R122"/>
  <c r="P229"/>
  <c r="BK124"/>
  <c r="J124"/>
  <c r="J98"/>
  <c r="T229"/>
  <c i="2" r="T232"/>
  <c r="T231"/>
  <c i="3" r="BK205"/>
  <c r="BK204"/>
  <c r="J204"/>
  <c r="J99"/>
  <c i="4" r="P217"/>
  <c r="P216"/>
  <c i="5" r="T124"/>
  <c r="T123"/>
  <c r="T122"/>
  <c r="BK234"/>
  <c r="J234"/>
  <c r="J102"/>
  <c i="2" r="BK232"/>
  <c r="BK231"/>
  <c r="J231"/>
  <c r="J99"/>
  <c i="4" r="BK232"/>
  <c r="J232"/>
  <c r="J102"/>
  <c i="5" r="BK219"/>
  <c r="J219"/>
  <c r="J100"/>
  <c r="R229"/>
  <c r="BE135"/>
  <c r="BE138"/>
  <c r="BE144"/>
  <c r="BE187"/>
  <c r="F92"/>
  <c r="BE134"/>
  <c r="BE152"/>
  <c r="BE158"/>
  <c r="BE192"/>
  <c r="E112"/>
  <c r="BE137"/>
  <c r="BE145"/>
  <c r="BE176"/>
  <c r="BE183"/>
  <c i="4" r="BK123"/>
  <c i="5" r="BE131"/>
  <c r="BE141"/>
  <c r="BE164"/>
  <c r="BE169"/>
  <c r="BE178"/>
  <c r="BE198"/>
  <c r="BE206"/>
  <c r="BE209"/>
  <c r="BE216"/>
  <c r="F91"/>
  <c r="BE160"/>
  <c r="BE177"/>
  <c r="BE182"/>
  <c r="BE184"/>
  <c r="BE195"/>
  <c r="BE207"/>
  <c r="J118"/>
  <c r="BE127"/>
  <c r="BE156"/>
  <c r="BE193"/>
  <c r="BE205"/>
  <c r="BE212"/>
  <c r="BE132"/>
  <c r="BE166"/>
  <c r="BE190"/>
  <c r="BE196"/>
  <c r="BE202"/>
  <c r="BE230"/>
  <c i="4" r="BK216"/>
  <c r="J216"/>
  <c r="J99"/>
  <c i="5" r="BE125"/>
  <c r="BE174"/>
  <c r="BE185"/>
  <c r="BE210"/>
  <c r="BE136"/>
  <c r="BE173"/>
  <c r="BE133"/>
  <c r="BE162"/>
  <c r="BE171"/>
  <c r="BE172"/>
  <c r="BE211"/>
  <c r="BE220"/>
  <c r="BE224"/>
  <c r="BE232"/>
  <c r="BE201"/>
  <c r="BE214"/>
  <c r="BE226"/>
  <c r="BE189"/>
  <c r="BE129"/>
  <c r="BE140"/>
  <c r="BE142"/>
  <c r="BE147"/>
  <c r="BE168"/>
  <c r="BE179"/>
  <c r="BE213"/>
  <c r="BE222"/>
  <c r="BE180"/>
  <c r="BE203"/>
  <c r="J89"/>
  <c r="BE154"/>
  <c r="BE199"/>
  <c r="BE188"/>
  <c i="4" r="BE132"/>
  <c r="BE141"/>
  <c r="BE154"/>
  <c r="BE177"/>
  <c r="BE193"/>
  <c r="F91"/>
  <c r="BE164"/>
  <c r="BE207"/>
  <c r="BE138"/>
  <c r="BE203"/>
  <c r="J89"/>
  <c r="F119"/>
  <c r="BE135"/>
  <c r="BE220"/>
  <c r="BE133"/>
  <c r="BE158"/>
  <c r="BE169"/>
  <c i="3" r="J205"/>
  <c r="J100"/>
  <c i="4" r="J118"/>
  <c r="BE171"/>
  <c r="BE230"/>
  <c i="3" r="BK122"/>
  <c r="J122"/>
  <c i="4" r="BE125"/>
  <c r="BE131"/>
  <c r="BE134"/>
  <c r="BE187"/>
  <c r="BE189"/>
  <c r="BE194"/>
  <c r="BE210"/>
  <c r="BE185"/>
  <c r="BE188"/>
  <c r="BE201"/>
  <c r="BE224"/>
  <c r="BE204"/>
  <c r="BE218"/>
  <c r="E112"/>
  <c r="BE144"/>
  <c r="BE162"/>
  <c r="BE184"/>
  <c r="BE190"/>
  <c r="BE196"/>
  <c r="BE208"/>
  <c r="BE214"/>
  <c r="BE140"/>
  <c r="BE176"/>
  <c r="BE178"/>
  <c r="BE182"/>
  <c r="BE137"/>
  <c r="BE142"/>
  <c r="BE152"/>
  <c i="3" r="J124"/>
  <c r="J98"/>
  <c i="4" r="BE129"/>
  <c r="BE147"/>
  <c r="BE156"/>
  <c r="BE168"/>
  <c r="BE173"/>
  <c r="BE174"/>
  <c r="BE180"/>
  <c r="BE197"/>
  <c r="BE212"/>
  <c r="BE222"/>
  <c r="BE145"/>
  <c r="BE160"/>
  <c r="BE199"/>
  <c r="BE205"/>
  <c r="BE127"/>
  <c r="BE183"/>
  <c r="BE191"/>
  <c r="BE200"/>
  <c r="BE209"/>
  <c r="BE228"/>
  <c r="BE136"/>
  <c r="BE166"/>
  <c r="BE172"/>
  <c r="BE179"/>
  <c r="BE211"/>
  <c i="3" r="F92"/>
  <c r="F118"/>
  <c r="BE132"/>
  <c r="BE151"/>
  <c r="BE180"/>
  <c r="BE165"/>
  <c r="BE189"/>
  <c r="BE128"/>
  <c r="BE159"/>
  <c r="BE161"/>
  <c r="BE170"/>
  <c r="BE156"/>
  <c r="BE171"/>
  <c r="BE190"/>
  <c r="BE197"/>
  <c r="BE202"/>
  <c r="BE147"/>
  <c r="BE160"/>
  <c r="BE163"/>
  <c r="BE188"/>
  <c r="BE193"/>
  <c r="BE194"/>
  <c r="E85"/>
  <c r="BE127"/>
  <c r="BE166"/>
  <c r="BE175"/>
  <c r="BE218"/>
  <c r="J91"/>
  <c r="BE129"/>
  <c r="BE158"/>
  <c r="BE176"/>
  <c r="BE185"/>
  <c r="BE196"/>
  <c r="BE198"/>
  <c r="BE212"/>
  <c i="2" r="J123"/>
  <c r="J97"/>
  <c r="J124"/>
  <c r="J98"/>
  <c r="J232"/>
  <c r="J100"/>
  <c i="3" r="BE125"/>
  <c r="BE153"/>
  <c r="BE200"/>
  <c r="BE208"/>
  <c r="BE192"/>
  <c r="BE131"/>
  <c r="BE141"/>
  <c r="J89"/>
  <c r="BE134"/>
  <c r="BE167"/>
  <c r="BE169"/>
  <c r="BE172"/>
  <c r="BE179"/>
  <c r="BE164"/>
  <c r="BE139"/>
  <c r="BE143"/>
  <c r="BE149"/>
  <c r="BE155"/>
  <c r="BE199"/>
  <c r="BE216"/>
  <c r="BE145"/>
  <c r="BE182"/>
  <c r="BE206"/>
  <c r="BE174"/>
  <c r="BE177"/>
  <c r="BE183"/>
  <c r="BE186"/>
  <c r="BE210"/>
  <c i="2" r="F92"/>
  <c r="BE167"/>
  <c r="BE170"/>
  <c r="BE175"/>
  <c r="E85"/>
  <c r="BE163"/>
  <c r="BE180"/>
  <c r="BE187"/>
  <c r="BE190"/>
  <c r="BE196"/>
  <c r="J118"/>
  <c r="BE132"/>
  <c r="BE197"/>
  <c r="J116"/>
  <c r="BE131"/>
  <c r="BE143"/>
  <c r="BE149"/>
  <c r="BE191"/>
  <c r="BE128"/>
  <c r="BE147"/>
  <c r="BE159"/>
  <c r="BE165"/>
  <c r="BE174"/>
  <c r="BE177"/>
  <c r="BE186"/>
  <c r="BE209"/>
  <c r="F91"/>
  <c r="BE138"/>
  <c r="BE172"/>
  <c r="BE183"/>
  <c r="BE188"/>
  <c r="BE195"/>
  <c r="BE127"/>
  <c r="BE182"/>
  <c r="BE198"/>
  <c r="BE218"/>
  <c r="BE129"/>
  <c r="BE155"/>
  <c r="BE185"/>
  <c r="BE193"/>
  <c r="BE215"/>
  <c r="BE223"/>
  <c r="BE229"/>
  <c r="BE243"/>
  <c r="BE171"/>
  <c r="BE201"/>
  <c r="BE206"/>
  <c r="BE224"/>
  <c r="BE157"/>
  <c r="BE161"/>
  <c r="BE212"/>
  <c r="BE222"/>
  <c r="BE134"/>
  <c r="BE169"/>
  <c r="BE176"/>
  <c r="BE181"/>
  <c r="BE202"/>
  <c r="BE208"/>
  <c r="BE235"/>
  <c r="BE241"/>
  <c r="BE125"/>
  <c r="BE136"/>
  <c r="BE214"/>
  <c r="BE216"/>
  <c r="BE219"/>
  <c r="BE225"/>
  <c r="BE227"/>
  <c r="BE153"/>
  <c r="BE179"/>
  <c r="BE192"/>
  <c r="BE200"/>
  <c r="BE211"/>
  <c r="BE233"/>
  <c r="BE237"/>
  <c r="BE245"/>
  <c r="BE145"/>
  <c r="BE205"/>
  <c r="BE151"/>
  <c r="BE203"/>
  <c r="BE220"/>
  <c r="BE226"/>
  <c r="J34"/>
  <c i="1" r="AW95"/>
  <c i="3" r="J34"/>
  <c i="1" r="AW96"/>
  <c i="3" r="F36"/>
  <c i="1" r="BC96"/>
  <c i="3" r="F35"/>
  <c i="1" r="BB96"/>
  <c i="5" r="F34"/>
  <c i="1" r="BA98"/>
  <c i="4" r="F34"/>
  <c i="1" r="BA97"/>
  <c i="5" r="F37"/>
  <c i="1" r="BD98"/>
  <c i="4" r="J34"/>
  <c i="1" r="AW97"/>
  <c i="2" r="F34"/>
  <c i="1" r="BA95"/>
  <c i="5" r="F36"/>
  <c i="1" r="BC98"/>
  <c i="4" r="F37"/>
  <c i="1" r="BD97"/>
  <c i="3" r="J30"/>
  <c i="4" r="F35"/>
  <c i="1" r="BB97"/>
  <c i="3" r="F34"/>
  <c i="1" r="BA96"/>
  <c i="5" r="F35"/>
  <c i="1" r="BB98"/>
  <c i="3" r="F37"/>
  <c i="1" r="BD96"/>
  <c i="2" r="F37"/>
  <c i="1" r="BD95"/>
  <c i="5" r="J34"/>
  <c i="1" r="AW98"/>
  <c i="4" r="F36"/>
  <c i="1" r="BC97"/>
  <c i="2" r="F35"/>
  <c i="1" r="BB95"/>
  <c i="2" r="F36"/>
  <c i="1" r="BC95"/>
  <c i="2" l="1" r="T122"/>
  <c i="4" r="P122"/>
  <c i="1" r="AU97"/>
  <c i="3" r="P122"/>
  <c i="1" r="AU96"/>
  <c i="2" r="R122"/>
  <c r="BK122"/>
  <c r="J122"/>
  <c i="3" r="T122"/>
  <c i="5" r="BK123"/>
  <c r="J123"/>
  <c r="J97"/>
  <c r="BK218"/>
  <c r="J218"/>
  <c r="J99"/>
  <c i="4" r="BK122"/>
  <c r="J122"/>
  <c r="J123"/>
  <c r="J97"/>
  <c i="1" r="AG96"/>
  <c i="3" r="J96"/>
  <c i="2" r="F33"/>
  <c i="1" r="AZ95"/>
  <c i="2" r="J33"/>
  <c i="1" r="AV95"/>
  <c r="AT95"/>
  <c r="BB94"/>
  <c r="AX94"/>
  <c i="2" r="J30"/>
  <c i="1" r="AG95"/>
  <c i="3" r="J33"/>
  <c i="1" r="AV96"/>
  <c r="AT96"/>
  <c r="AN96"/>
  <c r="BC94"/>
  <c r="AY94"/>
  <c i="3" r="F33"/>
  <c i="1" r="AZ96"/>
  <c r="BD94"/>
  <c r="W33"/>
  <c i="4" r="J33"/>
  <c i="1" r="AV97"/>
  <c r="AT97"/>
  <c i="4" r="F33"/>
  <c i="1" r="AZ97"/>
  <c i="4" r="J30"/>
  <c i="1" r="AG97"/>
  <c i="5" r="J33"/>
  <c i="1" r="AV98"/>
  <c r="AT98"/>
  <c i="5" r="F33"/>
  <c i="1" r="AZ98"/>
  <c r="BA94"/>
  <c r="W30"/>
  <c i="2" l="1" r="J96"/>
  <c i="5" r="BK122"/>
  <c r="J122"/>
  <c i="1" r="AN97"/>
  <c i="4" r="J96"/>
  <c r="J39"/>
  <c i="3" r="J39"/>
  <c i="2" r="J39"/>
  <c i="1" r="AN95"/>
  <c r="AU94"/>
  <c r="W31"/>
  <c i="5" r="J30"/>
  <c i="1" r="AG98"/>
  <c r="AW94"/>
  <c r="AK30"/>
  <c r="W32"/>
  <c r="AZ94"/>
  <c r="AV94"/>
  <c r="AK29"/>
  <c i="5" l="1" r="J39"/>
  <c r="J96"/>
  <c i="1" r="AG94"/>
  <c r="AN98"/>
  <c r="W29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<sst xmlns="http://schemas.openxmlformats.org/spreadsheetml/2006/main">
  <si>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</si>
  <si>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</si>
  <si>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</si>
  <si>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</si>
  <si>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</si>
  <si>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{bfea8ce8-d04f-45a7-8767-deb660857eb3}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</si>
  <si>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</si>
  <si>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</si>
  <si>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</si>
  <si>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</si>
  <si>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</si>
  <si>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</si>
  <si>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</si>
  <si>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</si>
  <si>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2441B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</si>
  <si>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</si>
  <si>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</si>
  <si>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elektroinstalace ve škole Jana Palacha,1., 2., 3., 4.nadzemní podlaží budovy I.P.Pavlova 1216/29, k.ú. Karlovy Va</t>
  </si>
  <si>
    <t>KSO:</t>
  </si>
  <si>
    <t>CC-CZ:</t>
  </si>
  <si>
    <t>Místo:</t>
  </si>
  <si>
    <t xml:space="preserve"> </t>
  </si>
  <si>
    <t>Datum:</t>
  </si>
  <si>
    <t>7. 5. 2024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</si>
  <si>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</si>
  <si>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</si>
  <si>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</si>
  <si>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</si>
  <si>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</si>
  <si>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</si>
  <si>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</si>
  <si>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</si>
  <si>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72270179</t>
  </si>
  <si>
    <t>Klimešová Miroslava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</si>
  <si>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</si>
  <si>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</si>
  <si>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</si>
  <si>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</si>
  <si>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</si>
  <si>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</si>
  <si>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</si>
  <si>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</si>
  <si>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</si>
  <si>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</si>
  <si>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</si>
  <si>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</si>
  <si>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</si>
  <si>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</si>
  <si>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</si>
  <si>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</si>
  <si>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</si>
  <si>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</si>
  <si>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</si>
  <si>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</si>
  <si>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</si>
  <si>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</si>
  <si>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</si>
  <si>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</si>
  <si>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</si>
  <si>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</si>
  <si>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</si>
  <si>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</si>
  <si>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</si>
  <si>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</si>
  <si>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</si>
  <si>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</si>
  <si>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</si>
  <si>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</si>
  <si>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</si>
  <si>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</si>
  <si>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</si>
  <si>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</si>
  <si>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</si>
  <si>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</si>
  <si>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</si>
  <si>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</si>
  <si>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</si>
  <si>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</si>
  <si>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</si>
  <si>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</si>
  <si>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D14a</t>
  </si>
  <si>
    <t>1.np</t>
  </si>
  <si>
    <t>STA</t>
  </si>
  <si>
    <t>1</t>
  </si>
  <si>
    <t>{18a55e0e-d7bc-4b11-ae69-bc7e49f9cfa6}</t>
  </si>
  <si>
    <t>2</t>
  </si>
  <si>
    <t>D14b</t>
  </si>
  <si>
    <t>2.np</t>
  </si>
  <si>
    <t>{2b60569c-37d5-4b31-8bd0-60f947e23b32}</t>
  </si>
  <si>
    <t>D14c</t>
  </si>
  <si>
    <t>3.np</t>
  </si>
  <si>
    <t>{a8e4d6f6-3dd8-4fe9-9c64-a214f8f06a2a}</t>
  </si>
  <si>
    <t>D14d</t>
  </si>
  <si>
    <t>4.np</t>
  </si>
  <si>
    <t>{baffc020-69e8-4f74-a356-9952f701fd67}</t>
  </si>
  <si>
    <t>KRYCÍ LIST SOUPISU PRACÍ</t>
  </si>
  <si>
    <t>Objekt:</t>
  </si>
  <si>
    <t>D14a - 1.np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</si>
  <si>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</si>
  <si>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</si>
  <si>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</si>
  <si>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</si>
  <si>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</si>
  <si>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</si>
  <si>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</si>
  <si>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</si>
  <si>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</si>
  <si>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HZS - Hodinové zúčtovací sazby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</si>
  <si>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</si>
  <si>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</si>
  <si>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</si>
  <si>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</si>
  <si>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</si>
  <si>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</si>
  <si>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</si>
  <si>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</si>
  <si>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</si>
  <si>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</si>
  <si>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</si>
  <si>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</si>
  <si>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</si>
  <si>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</si>
  <si>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</si>
  <si>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</si>
  <si>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</si>
  <si>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</si>
  <si>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</si>
  <si>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</si>
  <si>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741112061</t>
  </si>
  <si>
    <t>Montáž krabic elektroinstalačních bez napojení na trubky a lišty, demontáže a montáže víčka a přístroje přístrojových zapuštěných plastových kruhových do zdiva</t>
  </si>
  <si>
    <t>kus</t>
  </si>
  <si>
    <t>CS ÚRS 2024 01</t>
  </si>
  <si>
    <t>16</t>
  </si>
  <si>
    <t>-1619598811</t>
  </si>
  <si>
    <t>Online PSC</t>
  </si>
  <si>
    <t>https://podminky.urs.cz/item/CS_URS_2024_01/741112061</t>
  </si>
  <si>
    <t>M</t>
  </si>
  <si>
    <t>34571450</t>
  </si>
  <si>
    <t>krabice pod omítku PVC přístrojová kruhová D 70mm</t>
  </si>
  <si>
    <t>32</t>
  </si>
  <si>
    <t>-1911399267</t>
  </si>
  <si>
    <t>3</t>
  </si>
  <si>
    <t>34571451</t>
  </si>
  <si>
    <t>krabice pod omítku PVC přístrojová kruhová D 70mm hluboká</t>
  </si>
  <si>
    <t>993168414</t>
  </si>
  <si>
    <t>4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</si>
  <si>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</si>
  <si>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</si>
  <si>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-2079566905</t>
  </si>
  <si>
    <t>https://podminky.urs.cz/item/CS_URS_2024_01/741112101</t>
  </si>
  <si>
    <t>5</t>
  </si>
  <si>
    <t>34571521</t>
  </si>
  <si>
    <t>krabice pod omítku PVC odbočná kruhová D 70mm s víčkem a svorkovnicí</t>
  </si>
  <si>
    <t>1828888277</t>
  </si>
  <si>
    <t>6</t>
  </si>
  <si>
    <t>741120005</t>
  </si>
  <si>
    <t>Montáž vodičů izolovaných měděných bez ukončení uložených pod omítku plných a laněných (např. CY), průřezu žíly 25 až 35 mm2</t>
  </si>
  <si>
    <t>m</t>
  </si>
  <si>
    <t>2015321665</t>
  </si>
  <si>
    <t>https://podminky.urs.cz/item/CS_URS_2024_01/741120005</t>
  </si>
  <si>
    <t>7</t>
  </si>
  <si>
    <t>34141030</t>
  </si>
  <si>
    <t>vodič propojovací flexibilní jádro Cu lanované izolace PVC 450/750V (H07V-K) 1x25mm2</t>
  </si>
  <si>
    <t>-1997575947</t>
  </si>
  <si>
    <t>VV</t>
  </si>
  <si>
    <t>25*1,15 'Přepočtené koeficientem množství</t>
  </si>
  <si>
    <t>8</t>
  </si>
  <si>
    <t>741122015</t>
  </si>
  <si>
    <t>Montáž kabelů měděných bez ukončení uložených pod omítku plných kulatých (např. CYKY), počtu a průřezu žil 3x1,5 mm2</t>
  </si>
  <si>
    <t>428990719</t>
  </si>
  <si>
    <t>https://podminky.urs.cz/item/CS_URS_2024_01/741122015</t>
  </si>
  <si>
    <t>9</t>
  </si>
  <si>
    <t>34111030</t>
  </si>
  <si>
    <t>kabel instalační jádro Cu plné izolace PVC plášť PVC 450/750V (CYKY) 3x1,5mm2</t>
  </si>
  <si>
    <t>978937505</t>
  </si>
  <si>
    <t>400 "J"</t>
  </si>
  <si>
    <t>80 "O"</t>
  </si>
  <si>
    <t>Součet</t>
  </si>
  <si>
    <t>480*1,15 'Přepočtené koeficientem množství</t>
  </si>
  <si>
    <t>10</t>
  </si>
  <si>
    <t>741122016</t>
  </si>
  <si>
    <t>Montáž kabelů měděných bez ukončení uložených pod omítku plných kulatých (např. CYKY), počtu a průřezu žil 3x2,5 až 6 mm2</t>
  </si>
  <si>
    <t>-2072824439</t>
  </si>
  <si>
    <t>https://podminky.urs.cz/item/CS_URS_2024_01/741122016</t>
  </si>
  <si>
    <t>11</t>
  </si>
  <si>
    <t>34111036</t>
  </si>
  <si>
    <t>kabel instalační jádro Cu plné izolace PVC plášť PVC 450/750V (CYKY) 3x2,5mm2</t>
  </si>
  <si>
    <t>976118513</t>
  </si>
  <si>
    <t>300*1,15 'Přepočtené koeficientem množství</t>
  </si>
  <si>
    <t>741122031</t>
  </si>
  <si>
    <t>Montáž kabelů měděných bez ukončení uložených pod omítku plných kulatých (např. CYKY), počtu a průřezu žil 5x1,5 až 2,5 mm2</t>
  </si>
  <si>
    <t>-1008681938</t>
  </si>
  <si>
    <t>https://podminky.urs.cz/item/CS_URS_2024_01/741122031</t>
  </si>
  <si>
    <t>13</t>
  </si>
  <si>
    <t>34111090</t>
  </si>
  <si>
    <t>kabel instalační jádro Cu plné izolace PVC plášť PVC 450/750V (CYKY) 5x1,5mm2</t>
  </si>
  <si>
    <t>947271057</t>
  </si>
  <si>
    <t>80*1,15 'Přepočtené koeficientem množství</t>
  </si>
  <si>
    <t>14</t>
  </si>
  <si>
    <t>741122632</t>
  </si>
  <si>
    <t>Montáž kabelů měděných bez ukončení uložených pevně plných kulatých nebo bezhalogenových (např. CYKY) počtu a průřezu žil 3x50+35 až 95+50 mm2</t>
  </si>
  <si>
    <t>1139449793</t>
  </si>
  <si>
    <t>https://podminky.urs.cz/item/CS_URS_2024_01/741122632</t>
  </si>
  <si>
    <t>15</t>
  </si>
  <si>
    <t>34113127</t>
  </si>
  <si>
    <t>kabel silový jádro Cu izolace PVC plášť PVC 0,6/1kV (1-CYKY) 4x50mm2</t>
  </si>
  <si>
    <t>-1176313741</t>
  </si>
  <si>
    <t>35*1,15 'Přepočtené koeficientem množství</t>
  </si>
  <si>
    <t>741122645</t>
  </si>
  <si>
    <t>Montáž kabelů měděných bez ukončení uložených pevně plných kulatých nebo bezhalogenových (např. CYKY) počtu a průřezu žil 5x25 až 35 mm2</t>
  </si>
  <si>
    <t>2081189383</t>
  </si>
  <si>
    <t>https://podminky.urs.cz/item/CS_URS_2024_01/741122645</t>
  </si>
  <si>
    <t>17</t>
  </si>
  <si>
    <t>34113135</t>
  </si>
  <si>
    <t>kabel silový jádro Cu izolace PVC plášť PVC 0,6/1kV (1-CYKY) 5x35mm2</t>
  </si>
  <si>
    <t>-334098010</t>
  </si>
  <si>
    <t>25*1,05 'Přepočtené koeficientem množství</t>
  </si>
  <si>
    <t>18</t>
  </si>
  <si>
    <t>741130001</t>
  </si>
  <si>
    <t>Ukončení vodičů izolovaných s označením a zapojením v rozváděči nebo na přístroji, průřezu žíly do 2,5 mm2</t>
  </si>
  <si>
    <t>549450309</t>
  </si>
  <si>
    <t>https://podminky.urs.cz/item/CS_URS_2024_01/741130001</t>
  </si>
  <si>
    <t>19</t>
  </si>
  <si>
    <t>741130007</t>
  </si>
  <si>
    <t>Ukončení vodičů izolovaných s označením a zapojením v rozváděči nebo na přístroji, průřezu žíly do 25 mm2</t>
  </si>
  <si>
    <t>555832506</t>
  </si>
  <si>
    <t>https://podminky.urs.cz/item/CS_URS_2024_01/741130007</t>
  </si>
  <si>
    <t>20</t>
  </si>
  <si>
    <t>741130008</t>
  </si>
  <si>
    <t>Ukončení vodičů izolovaných s označením a zapojením v rozváděči nebo na přístroji, průřezu žíly do 35 mm2</t>
  </si>
  <si>
    <t>-1070662530</t>
  </si>
  <si>
    <t>https://podminky.urs.cz/item/CS_URS_2024_01/741130008</t>
  </si>
  <si>
    <t>741130011</t>
  </si>
  <si>
    <t>Ukončení vodičů izolovaných s označením a zapojením v rozváděči nebo na přístroji, průřezu žíly do 50 mm2</t>
  </si>
  <si>
    <t>512531222</t>
  </si>
  <si>
    <t>https://podminky.urs.cz/item/CS_URS_2024_01/741130011</t>
  </si>
  <si>
    <t>22</t>
  </si>
  <si>
    <t>741210002</t>
  </si>
  <si>
    <t>Montáž rozvodnic oceloplechových nebo plastových bez zapojení vodičů běžných, hmotnosti do 50 kg</t>
  </si>
  <si>
    <t>-1074346592</t>
  </si>
  <si>
    <t>https://podminky.urs.cz/item/CS_URS_2024_01/741210002</t>
  </si>
  <si>
    <t>23</t>
  </si>
  <si>
    <t>RMAT0001</t>
  </si>
  <si>
    <t>RE1 - elektroměrový rozvaděč pro nepřímé měření NER 309-NP/EI-S30 DP1/ 125A, požární uzávěr 6/ 9</t>
  </si>
  <si>
    <t>2020592967</t>
  </si>
  <si>
    <t>24</t>
  </si>
  <si>
    <t>RMAT0002</t>
  </si>
  <si>
    <t>RE2 - elektroměrový rozvaděč pro přímé měření NER 209/EI-S30 DP1/ požární uzávěr 4/ 9;</t>
  </si>
  <si>
    <t>-1884495387</t>
  </si>
  <si>
    <t>25</t>
  </si>
  <si>
    <t>RMAT0003</t>
  </si>
  <si>
    <t>R1/RH - rozvodnice vč. materiálu a montáže dle PD</t>
  </si>
  <si>
    <t>-1103707208</t>
  </si>
  <si>
    <t>26</t>
  </si>
  <si>
    <t>741310101</t>
  </si>
  <si>
    <t>Montáž spínačů jedno nebo dvoupólových polozapuštěných nebo zapuštěných se zapojením vodičů bezšroubové připojení spínačů, řazení 1-jednopólových</t>
  </si>
  <si>
    <t>917610558</t>
  </si>
  <si>
    <t>https://podminky.urs.cz/item/CS_URS_2024_01/741310101</t>
  </si>
  <si>
    <t>27</t>
  </si>
  <si>
    <t>34539010</t>
  </si>
  <si>
    <t>přístroj spínače jednopólového, řazení 1, 1So bezšroubové svorky</t>
  </si>
  <si>
    <t>336178911</t>
  </si>
  <si>
    <t>28</t>
  </si>
  <si>
    <t>34539049</t>
  </si>
  <si>
    <t>kryt spínače jednoduchý</t>
  </si>
  <si>
    <t>-702669257</t>
  </si>
  <si>
    <t>29</t>
  </si>
  <si>
    <t>34539059</t>
  </si>
  <si>
    <t>rámeček jednonásobný</t>
  </si>
  <si>
    <t>1963505027</t>
  </si>
  <si>
    <t>30</t>
  </si>
  <si>
    <t>741310114</t>
  </si>
  <si>
    <t>Montáž spínačů jedno nebo dvoupólových polozapuštěných nebo zapuštěných se zapojením vodičů bezšroubové připojení ovladačů, řazení 1/0So-tlačítkových zapínacích s orientační doutnavkou</t>
  </si>
  <si>
    <t>-442256060</t>
  </si>
  <si>
    <t>https://podminky.urs.cz/item/CS_URS_2024_01/741310114</t>
  </si>
  <si>
    <t>31</t>
  </si>
  <si>
    <t>34539021</t>
  </si>
  <si>
    <t>přístroj ovládače zapínacího, řazení 1/0, 1/0S, 1/0So bezšroubové svorky</t>
  </si>
  <si>
    <t>-1509664704</t>
  </si>
  <si>
    <t>34539029</t>
  </si>
  <si>
    <t>doutnavka orientační 0,5 mA (univerzální), světlo modré</t>
  </si>
  <si>
    <t>-465901462</t>
  </si>
  <si>
    <t>33</t>
  </si>
  <si>
    <t>34539051</t>
  </si>
  <si>
    <t>kryt spínače jednoduchý, s průzorem</t>
  </si>
  <si>
    <t>938104565</t>
  </si>
  <si>
    <t>34</t>
  </si>
  <si>
    <t>1482496037</t>
  </si>
  <si>
    <t>35</t>
  </si>
  <si>
    <t>741310121</t>
  </si>
  <si>
    <t>Montáž spínačů jedno nebo dvoupólových polozapuštěných nebo zapuštěných se zapojením vodičů bezšroubové připojení přepínačů, řazení 5-sériových</t>
  </si>
  <si>
    <t>-1919100686</t>
  </si>
  <si>
    <t>https://podminky.urs.cz/item/CS_URS_2024_01/741310121</t>
  </si>
  <si>
    <t>36</t>
  </si>
  <si>
    <t>34539012</t>
  </si>
  <si>
    <t>přístroj přepínače sériového, řazení 5 bezšroubové svorky</t>
  </si>
  <si>
    <t>-848118052</t>
  </si>
  <si>
    <t>37</t>
  </si>
  <si>
    <t>34539050</t>
  </si>
  <si>
    <t>kryt spínače dělený</t>
  </si>
  <si>
    <t>-652953809</t>
  </si>
  <si>
    <t>38</t>
  </si>
  <si>
    <t>1122492024</t>
  </si>
  <si>
    <t>39</t>
  </si>
  <si>
    <t>741310122</t>
  </si>
  <si>
    <t>Montáž spínačů jedno nebo dvoupólových polozapuštěných nebo zapuštěných se zapojením vodičů bezšroubové připojení přepínačů, řazení 6-střídavých</t>
  </si>
  <si>
    <t>814345295</t>
  </si>
  <si>
    <t>https://podminky.urs.cz/item/CS_URS_2024_01/741310122</t>
  </si>
  <si>
    <t>40</t>
  </si>
  <si>
    <t>34539016</t>
  </si>
  <si>
    <t>přístroj přepínače střídavého, řazení 6, 6So, 6S bezšroubové svorky</t>
  </si>
  <si>
    <t>1842238411</t>
  </si>
  <si>
    <t>41</t>
  </si>
  <si>
    <t>1822602724</t>
  </si>
  <si>
    <t>42</t>
  </si>
  <si>
    <t>-611202250</t>
  </si>
  <si>
    <t>43</t>
  </si>
  <si>
    <t>741310124</t>
  </si>
  <si>
    <t>Montáž spínačů jedno nebo dvoupólových polozapuštěných nebo zapuštěných se zapojením vodičů bezšroubové připojení přepínačů, řazení 6+1-sériových střídavých</t>
  </si>
  <si>
    <t>1719327709</t>
  </si>
  <si>
    <t>https://podminky.urs.cz/item/CS_URS_2024_01/741310124</t>
  </si>
  <si>
    <t>44</t>
  </si>
  <si>
    <t>34539017</t>
  </si>
  <si>
    <t>přístroj přepínače střídavého dvojitého, řazení 6+6(6+1) bezšroubové svorky</t>
  </si>
  <si>
    <t>-419737630</t>
  </si>
  <si>
    <t>45</t>
  </si>
  <si>
    <t>968325333</t>
  </si>
  <si>
    <t>46</t>
  </si>
  <si>
    <t>268506435</t>
  </si>
  <si>
    <t>47</t>
  </si>
  <si>
    <t>741313002</t>
  </si>
  <si>
    <t>Montáž zásuvek domovních se zapojením vodičů bezšroubové připojení polozapuštěných nebo zapuštěných 10/16 A, provedení 2P + PE dvojí zapojení pro průběžnou montáž</t>
  </si>
  <si>
    <t>1734570007</t>
  </si>
  <si>
    <t>https://podminky.urs.cz/item/CS_URS_2024_01/741313002</t>
  </si>
  <si>
    <t>48</t>
  </si>
  <si>
    <t>34555241</t>
  </si>
  <si>
    <t>přístroj zásuvky zápustné jednonásobné, krytka s clonkami, bezšroubové svorky</t>
  </si>
  <si>
    <t>-918447724</t>
  </si>
  <si>
    <t>49</t>
  </si>
  <si>
    <t>-1077474465</t>
  </si>
  <si>
    <t>50</t>
  </si>
  <si>
    <t>34539060</t>
  </si>
  <si>
    <t>rámeček dvojnásobný</t>
  </si>
  <si>
    <t>-1811584567</t>
  </si>
  <si>
    <t>51</t>
  </si>
  <si>
    <t>741313004</t>
  </si>
  <si>
    <t>Montáž zásuvek domovních se zapojením vodičů bezšroubové připojení polozapuštěných nebo zapuštěných 10/16 A, provedení 2x (2P + PE) dvojnásobná šikmá</t>
  </si>
  <si>
    <t>268099483</t>
  </si>
  <si>
    <t>https://podminky.urs.cz/item/CS_URS_2024_01/741313004</t>
  </si>
  <si>
    <t>52</t>
  </si>
  <si>
    <t>34555242</t>
  </si>
  <si>
    <t>zásuvka zápustná dvojnásobná, šikmá, s clonkami, bezšroubové svorky</t>
  </si>
  <si>
    <t>1896481914</t>
  </si>
  <si>
    <t>53</t>
  </si>
  <si>
    <t>741313005</t>
  </si>
  <si>
    <t>Montáž zásuvek domovních se zapojením vodičů bezšroubové připojení polozapuštěných nebo zapuštěných 10/16 A, provedení 2P + PE s ochrannými clonkami a přepěťovou ochranou</t>
  </si>
  <si>
    <t>1875675188</t>
  </si>
  <si>
    <t>https://podminky.urs.cz/item/CS_URS_2024_01/741313005</t>
  </si>
  <si>
    <t>54</t>
  </si>
  <si>
    <t>34555244</t>
  </si>
  <si>
    <t>přístroj zásuvky zápustné jednonásobné s optickou přepěťovou ochranou, krytka s clonkami, bezšroubové svorky</t>
  </si>
  <si>
    <t>378819428</t>
  </si>
  <si>
    <t>55</t>
  </si>
  <si>
    <t>741330731</t>
  </si>
  <si>
    <t>Montáž relé pomocných se zapojením vodičů ostatních ventilátorových</t>
  </si>
  <si>
    <t>-796547505</t>
  </si>
  <si>
    <t>https://podminky.urs.cz/item/CS_URS_2024_01/741330731</t>
  </si>
  <si>
    <t>56</t>
  </si>
  <si>
    <t>10.069.937</t>
  </si>
  <si>
    <t>ELKOEP Relé SMR-T supermultifunkční</t>
  </si>
  <si>
    <t>-598757482</t>
  </si>
  <si>
    <t>57</t>
  </si>
  <si>
    <t>741372022</t>
  </si>
  <si>
    <t>Montáž svítidel s integrovaným zdrojem LED se zapojením vodičů interiérových přisazených nástěnných hranatých nebo kruhových, plochy přes 0,09 do 0,36 m2</t>
  </si>
  <si>
    <t>-834572462</t>
  </si>
  <si>
    <t>https://podminky.urs.cz/item/CS_URS_2024_01/741372022</t>
  </si>
  <si>
    <t>58</t>
  </si>
  <si>
    <t>RMAT0009</t>
  </si>
  <si>
    <t>D-AURA_4, 1 x LED modul L15B07, 27W, d-420mm, sklo triplex opál mat 1 x LED, 27W, 4050lm, Ra80, 4000K (např.AURA_4_LED-1L15B07K75_072_4000)</t>
  </si>
  <si>
    <t>-1182422411</t>
  </si>
  <si>
    <t>59</t>
  </si>
  <si>
    <t>RMAT0010</t>
  </si>
  <si>
    <t>NO - Přisazené, LED nouzové svítidlo s piktogramem,svítící při výpadku, 1hodina, autotest 1 x LED, 2W, 340lm (např. OZN/ETE/2W/B/1/SE/AT/WH)</t>
  </si>
  <si>
    <t>526389903</t>
  </si>
  <si>
    <t>60</t>
  </si>
  <si>
    <t>741372062</t>
  </si>
  <si>
    <t>Montáž svítidel s integrovaným zdrojem LED se zapojením vodičů interiérových přisazených stropních hranatých nebo kruhových, plochy přes 0,09 do 0,36 m2</t>
  </si>
  <si>
    <t>497773305</t>
  </si>
  <si>
    <t>https://podminky.urs.cz/item/CS_URS_2024_01/741372062</t>
  </si>
  <si>
    <t>61</t>
  </si>
  <si>
    <t>RMAT0011</t>
  </si>
  <si>
    <t xml:space="preserve">E-Kruhové designové  LED svítidlo, přisazené, opálový kryt,pr. 400mm, 1 x LED, 28W, 3300lm, Ra80, 4000K (např.EXAL3000CS_KO)</t>
  </si>
  <si>
    <t>1661698354</t>
  </si>
  <si>
    <t>62</t>
  </si>
  <si>
    <t>RMAT0012</t>
  </si>
  <si>
    <t>F-Přisazené LED svítidlo, opálový PMMA kryt, průměr 285mm 1 x LED, 20W, 2150lm, Ra80, 4000K (napřBRSB_KO300V6_2000)</t>
  </si>
  <si>
    <t>1242996445</t>
  </si>
  <si>
    <t>63</t>
  </si>
  <si>
    <t>741372073</t>
  </si>
  <si>
    <t>Montáž svítidel s integrovaným zdrojem LED se zapojením vodičů interiérových závěsných hranatých nebo kruhových, plochy přes 0,09 do 0,36 m2</t>
  </si>
  <si>
    <t>-306415000</t>
  </si>
  <si>
    <t>https://podminky.urs.cz/item/CS_URS_2024_01/741372073</t>
  </si>
  <si>
    <t>64</t>
  </si>
  <si>
    <t>RMAT0004</t>
  </si>
  <si>
    <t>A-Závěsné, LED svítidlo, matná AL mřížka direkt/indirekt, UGR&lt;19 1 x LED, 62W, 6800lm, Ra80, 4000K vč. závěsu (např. AREL5000RL2KVM_DI)</t>
  </si>
  <si>
    <t>1399407282</t>
  </si>
  <si>
    <t>65</t>
  </si>
  <si>
    <t>RMAT0006</t>
  </si>
  <si>
    <t>C-Závěsné LED svítidlo, opálová skleněná koule, průměr 400mm 1 x LED, 40W, 4100lm, Ra80, 4000K vč.závěsu (např.BALOP400L_V1/1050 )</t>
  </si>
  <si>
    <t>38324829</t>
  </si>
  <si>
    <t>66</t>
  </si>
  <si>
    <t>RMAT0007</t>
  </si>
  <si>
    <t>G-Závěsné, LED 1 x LED, 23W, 3400lm, Ra80, 4000K vč. závěsu (např. ASTAP3000L )</t>
  </si>
  <si>
    <t>1989100691</t>
  </si>
  <si>
    <t>67</t>
  </si>
  <si>
    <t>RMAT0008</t>
  </si>
  <si>
    <t xml:space="preserve">H-Závěsné, LED svítidlo, matná AL mřížka direkt/indirekt, UGR&lt;19 1 x LED, 54W, 5800lm, Ra80, 4000K  vč. závěsu (např.AREL4000RM2KVM_/DI)</t>
  </si>
  <si>
    <t>-205524522</t>
  </si>
  <si>
    <t>68</t>
  </si>
  <si>
    <t>recykl</t>
  </si>
  <si>
    <t>Recyklační poplatek</t>
  </si>
  <si>
    <t>445071550</t>
  </si>
  <si>
    <t>69</t>
  </si>
  <si>
    <t>741810003</t>
  </si>
  <si>
    <t>Zkoušky a prohlídky elektrických rozvodů a zařízení celková prohlídka a vyhotovení revizní zprávy pro objem montážních prací přes 500 do 1000 tis. Kč</t>
  </si>
  <si>
    <t>105139129</t>
  </si>
  <si>
    <t>https://podminky.urs.cz/item/CS_URS_2024_01/741810003</t>
  </si>
  <si>
    <t>70</t>
  </si>
  <si>
    <t>998741101</t>
  </si>
  <si>
    <t>Přesun hmot pro silnoproud stanovený z hmotnosti přesunovaného materiálu vodorovná dopravní vzdálenost do 50 m základní v objektech výšky do 6 m</t>
  </si>
  <si>
    <t>t</t>
  </si>
  <si>
    <t>479759473</t>
  </si>
  <si>
    <t>https://podminky.urs.cz/item/CS_URS_2024_01/998741101</t>
  </si>
  <si>
    <t>Práce a dodávky M</t>
  </si>
  <si>
    <t>46-M</t>
  </si>
  <si>
    <t>Zemní práce při extr.mont.pracích</t>
  </si>
  <si>
    <t>71</t>
  </si>
  <si>
    <t>469971111</t>
  </si>
  <si>
    <t>Odvoz suti a vybouraných hmot svislá doprava suti a vybouraných hmot za první podlaží</t>
  </si>
  <si>
    <t>372881331</t>
  </si>
  <si>
    <t>https://podminky.urs.cz/item/CS_URS_2024_01/469971111</t>
  </si>
  <si>
    <t>72</t>
  </si>
  <si>
    <t>469972111</t>
  </si>
  <si>
    <t>Odvoz suti a vybouraných hmot odvoz suti a vybouraných hmot do 1 km</t>
  </si>
  <si>
    <t>1734954330</t>
  </si>
  <si>
    <t>https://podminky.urs.cz/item/CS_URS_2024_01/469972111</t>
  </si>
  <si>
    <t>73</t>
  </si>
  <si>
    <t>469972121</t>
  </si>
  <si>
    <t>Odvoz suti a vybouraných hmot odvoz suti a vybouraných hmot Příplatek k ceně za každý další i započatý 1 km</t>
  </si>
  <si>
    <t>-566488873</t>
  </si>
  <si>
    <t>https://podminky.urs.cz/item/CS_URS_2024_01/469972121</t>
  </si>
  <si>
    <t>0,5*10 'Přepočtené koeficientem množství</t>
  </si>
  <si>
    <t>HZS</t>
  </si>
  <si>
    <t>Hodinové zúčtovací sazby</t>
  </si>
  <si>
    <t>74</t>
  </si>
  <si>
    <t>HZS2231</t>
  </si>
  <si>
    <t>Hodinová zúčtovací sazba elektrikář (demontáže)</t>
  </si>
  <si>
    <t>hod</t>
  </si>
  <si>
    <t>512</t>
  </si>
  <si>
    <t>808531769</t>
  </si>
  <si>
    <t>https://podminky.urs.cz/item/CS_URS_2024_01/HZS2231</t>
  </si>
  <si>
    <t>75</t>
  </si>
  <si>
    <t>HZS2232</t>
  </si>
  <si>
    <t>Hodinové zúčtovací sazby profesí PSV provádění stavebních instalací elektrikář odborný</t>
  </si>
  <si>
    <t>-1691893991</t>
  </si>
  <si>
    <t>https://podminky.urs.cz/item/CS_URS_2024_01/HZS2232</t>
  </si>
  <si>
    <t>76</t>
  </si>
  <si>
    <t>HZS2491</t>
  </si>
  <si>
    <t>Hodinové zúčtovací sazby profesí PSV zednické výpomoci a pomocné práce PSV dělník zednických výpomocí</t>
  </si>
  <si>
    <t>501321008</t>
  </si>
  <si>
    <t>https://podminky.urs.cz/item/CS_URS_2024_01/HZS2491</t>
  </si>
  <si>
    <t>VP</t>
  </si>
  <si>
    <t xml:space="preserve">  Vícepráce</t>
  </si>
  <si>
    <t>PN</t>
  </si>
  <si>
    <t>D14b - 2.np</t>
  </si>
  <si>
    <t>-813464121</t>
  </si>
  <si>
    <t>1727933916</t>
  </si>
  <si>
    <t>-1255035119</t>
  </si>
  <si>
    <t>-1666529757</t>
  </si>
  <si>
    <t>834087274</t>
  </si>
  <si>
    <t>1644059088</t>
  </si>
  <si>
    <t>-1000623345</t>
  </si>
  <si>
    <t>290 "J"</t>
  </si>
  <si>
    <t>370*1,15 'Přepočtené koeficientem množství</t>
  </si>
  <si>
    <t>372483854</t>
  </si>
  <si>
    <t>1844301990</t>
  </si>
  <si>
    <t>230*1,15 'Přepočtené koeficientem množství</t>
  </si>
  <si>
    <t>2112555692</t>
  </si>
  <si>
    <t>2121321480</t>
  </si>
  <si>
    <t>60*1,15 'Přepočtené koeficientem množství</t>
  </si>
  <si>
    <t>-1955517923</t>
  </si>
  <si>
    <t>-28426099</t>
  </si>
  <si>
    <t>2075231406</t>
  </si>
  <si>
    <t>1518360848</t>
  </si>
  <si>
    <t>RMAT0003.1</t>
  </si>
  <si>
    <t>-1931741718</t>
  </si>
  <si>
    <t>-640490576</t>
  </si>
  <si>
    <t>-2077486910</t>
  </si>
  <si>
    <t>1718391538</t>
  </si>
  <si>
    <t>1206461819</t>
  </si>
  <si>
    <t>1185277368</t>
  </si>
  <si>
    <t>-1558965692</t>
  </si>
  <si>
    <t>-521392273</t>
  </si>
  <si>
    <t>-1482224570</t>
  </si>
  <si>
    <t>-942412856</t>
  </si>
  <si>
    <t>-2043374111</t>
  </si>
  <si>
    <t>-773231003</t>
  </si>
  <si>
    <t>-1386565740</t>
  </si>
  <si>
    <t>-915396518</t>
  </si>
  <si>
    <t>596876875</t>
  </si>
  <si>
    <t>837071988</t>
  </si>
  <si>
    <t>689131405</t>
  </si>
  <si>
    <t>-482841955</t>
  </si>
  <si>
    <t>127479485</t>
  </si>
  <si>
    <t>294909264</t>
  </si>
  <si>
    <t>63457455</t>
  </si>
  <si>
    <t>-781291088</t>
  </si>
  <si>
    <t>2119828996</t>
  </si>
  <si>
    <t>-1405812881</t>
  </si>
  <si>
    <t>-1310778759</t>
  </si>
  <si>
    <t>1577564616</t>
  </si>
  <si>
    <t>799541646</t>
  </si>
  <si>
    <t>995975225</t>
  </si>
  <si>
    <t>-811312945</t>
  </si>
  <si>
    <t>1610971940</t>
  </si>
  <si>
    <t>515952910</t>
  </si>
  <si>
    <t>2048444838</t>
  </si>
  <si>
    <t>-1990402770</t>
  </si>
  <si>
    <t>2140152591</t>
  </si>
  <si>
    <t>1342502363</t>
  </si>
  <si>
    <t>741810002</t>
  </si>
  <si>
    <t>Zkoušky a prohlídky elektrických rozvodů a zařízení celková prohlídka a vyhotovení revizní zprávy pro objem montážních prací přes 100 do 500 tis. Kč</t>
  </si>
  <si>
    <t>1606964947</t>
  </si>
  <si>
    <t>https://podminky.urs.cz/item/CS_URS_2024_01/741810002</t>
  </si>
  <si>
    <t>998741102</t>
  </si>
  <si>
    <t>Přesun hmot pro silnoproud stanovený z hmotnosti přesunovaného materiálu vodorovná dopravní vzdálenost do 50 m základní v objektech výšky přes 6 do 12 m</t>
  </si>
  <si>
    <t>-2138623356</t>
  </si>
  <si>
    <t>https://podminky.urs.cz/item/CS_URS_2024_01/998741102</t>
  </si>
  <si>
    <t>-512185753</t>
  </si>
  <si>
    <t>469971121</t>
  </si>
  <si>
    <t>Odvoz suti a vybouraných hmot svislá doprava suti a vybouraných hmot Příplatek k ceně za každé další podlaží</t>
  </si>
  <si>
    <t>-35113035</t>
  </si>
  <si>
    <t>https://podminky.urs.cz/item/CS_URS_2024_01/469971121</t>
  </si>
  <si>
    <t>-689651864</t>
  </si>
  <si>
    <t>-1523904882</t>
  </si>
  <si>
    <t>0,3*10 'Přepočtené koeficientem množství</t>
  </si>
  <si>
    <t>-1515414970</t>
  </si>
  <si>
    <t>-1086342141</t>
  </si>
  <si>
    <t>D14c - 3.np</t>
  </si>
  <si>
    <t>741110512</t>
  </si>
  <si>
    <t>Montáž lišt a kanálků elektroinstalačních se spojkami, ohyby a rohy a s nasunutím do krabic vkládacích s víčkem, šířky do přes 60 do 120 mm</t>
  </si>
  <si>
    <t>1628487802</t>
  </si>
  <si>
    <t>https://podminky.urs.cz/item/CS_URS_2024_01/741110512</t>
  </si>
  <si>
    <t>10.075.954</t>
  </si>
  <si>
    <t>KOPOS Kanál PK 110x70 D parapetní dutý, barva bílá, délka 2m</t>
  </si>
  <si>
    <t>-1952029946</t>
  </si>
  <si>
    <t>13*1,05 'Přepočtené koeficientem množství</t>
  </si>
  <si>
    <t>10.075.057</t>
  </si>
  <si>
    <t>KOPOS Kanál SK 40x20 stínící, délka 2m</t>
  </si>
  <si>
    <t>992695335</t>
  </si>
  <si>
    <t>10.076.307</t>
  </si>
  <si>
    <t>KOPOS Lanko PLSK propojovací</t>
  </si>
  <si>
    <t>1945737421</t>
  </si>
  <si>
    <t>11.225.038</t>
  </si>
  <si>
    <t>KOPOS Krabice KP 80 PK HB do kanálu PK</t>
  </si>
  <si>
    <t>-97289459</t>
  </si>
  <si>
    <t>1178636</t>
  </si>
  <si>
    <t>PODLOZKA PK KRYCI 1 OTVOR 8450-11 HB</t>
  </si>
  <si>
    <t>1236134445</t>
  </si>
  <si>
    <t>1178856</t>
  </si>
  <si>
    <t>PODLOZKA PK KRYCI 2 OTVORY 8450-12 HB</t>
  </si>
  <si>
    <t>523281361</t>
  </si>
  <si>
    <t>8500074564</t>
  </si>
  <si>
    <t>Kryt pro parapetní kanál PK 110×70 D koncový, 8451 HB</t>
  </si>
  <si>
    <t>816638320</t>
  </si>
  <si>
    <t>1178824</t>
  </si>
  <si>
    <t>KRYT PK 110X70 SPOJOVACI 8452 HB</t>
  </si>
  <si>
    <t>-1350497096</t>
  </si>
  <si>
    <t>1199424</t>
  </si>
  <si>
    <t>KRYT PK 110X70 ROH VNITRNI 8455 HB</t>
  </si>
  <si>
    <t>372442904</t>
  </si>
  <si>
    <t>1786338933</t>
  </si>
  <si>
    <t>-600487867</t>
  </si>
  <si>
    <t>2114545744</t>
  </si>
  <si>
    <t>1053699619</t>
  </si>
  <si>
    <t>2004190558</t>
  </si>
  <si>
    <t>1695513628</t>
  </si>
  <si>
    <t>139397184</t>
  </si>
  <si>
    <t>300 "J"</t>
  </si>
  <si>
    <t>380*1,15 'Přepočtené koeficientem množství</t>
  </si>
  <si>
    <t>-1501270923</t>
  </si>
  <si>
    <t>-254366697</t>
  </si>
  <si>
    <t>400*1,15 'Přepočtené koeficientem množství</t>
  </si>
  <si>
    <t>402849302</t>
  </si>
  <si>
    <t>-1841194691</t>
  </si>
  <si>
    <t>140892402</t>
  </si>
  <si>
    <t>1438617674</t>
  </si>
  <si>
    <t>-674390802</t>
  </si>
  <si>
    <t>-1985303203</t>
  </si>
  <si>
    <t>RMAT0003.3</t>
  </si>
  <si>
    <t>378774152</t>
  </si>
  <si>
    <t>-615202117</t>
  </si>
  <si>
    <t>1928359109</t>
  </si>
  <si>
    <t>-1507120391</t>
  </si>
  <si>
    <t>-1373702759</t>
  </si>
  <si>
    <t>1365282844</t>
  </si>
  <si>
    <t>-1381244956</t>
  </si>
  <si>
    <t>1854525518</t>
  </si>
  <si>
    <t>-2114495747</t>
  </si>
  <si>
    <t>575075316</t>
  </si>
  <si>
    <t>559242925</t>
  </si>
  <si>
    <t>-796045577</t>
  </si>
  <si>
    <t>-1890358441</t>
  </si>
  <si>
    <t>629578941</t>
  </si>
  <si>
    <t>-1535597317</t>
  </si>
  <si>
    <t>1246527703</t>
  </si>
  <si>
    <t>-376904695</t>
  </si>
  <si>
    <t>-308412040</t>
  </si>
  <si>
    <t>1424195387</t>
  </si>
  <si>
    <t>-1614211643</t>
  </si>
  <si>
    <t>1555883430</t>
  </si>
  <si>
    <t>-1755080560</t>
  </si>
  <si>
    <t>1378093737</t>
  </si>
  <si>
    <t>-319943767</t>
  </si>
  <si>
    <t>-1036616135</t>
  </si>
  <si>
    <t>75915846</t>
  </si>
  <si>
    <t>502074966</t>
  </si>
  <si>
    <t>-1602854861</t>
  </si>
  <si>
    <t>596133360</t>
  </si>
  <si>
    <t>1063976359</t>
  </si>
  <si>
    <t>395875434</t>
  </si>
  <si>
    <t>RMAT0005</t>
  </si>
  <si>
    <t>B-Závěsné, LED svítidlo, matná AL mřížka direkt/indirekt, UGR&lt;19 1 x LED, 40W, 4500lm, Ra80, 4000K vč. závěsu /např. AREL3000RM2KVM_DI)</t>
  </si>
  <si>
    <t>1608360308</t>
  </si>
  <si>
    <t>296489542</t>
  </si>
  <si>
    <t>-1030936566</t>
  </si>
  <si>
    <t>-177418606</t>
  </si>
  <si>
    <t>-392928919</t>
  </si>
  <si>
    <t>1599179956</t>
  </si>
  <si>
    <t>-1496696455</t>
  </si>
  <si>
    <t>1804057833</t>
  </si>
  <si>
    <t>-1036446617</t>
  </si>
  <si>
    <t>-2081955123</t>
  </si>
  <si>
    <t>0,4*10 'Přepočtené koeficientem množství</t>
  </si>
  <si>
    <t>691673706</t>
  </si>
  <si>
    <t>-735385280</t>
  </si>
  <si>
    <t>D14d - 4.np</t>
  </si>
  <si>
    <t>-1227526751</t>
  </si>
  <si>
    <t>-2099563090</t>
  </si>
  <si>
    <t>37,1428571428571*1,05 'Přepočtené koeficientem množství</t>
  </si>
  <si>
    <t>251181301</t>
  </si>
  <si>
    <t>1117477946</t>
  </si>
  <si>
    <t>929456180</t>
  </si>
  <si>
    <t>624533151</t>
  </si>
  <si>
    <t>2134606025</t>
  </si>
  <si>
    <t>842082210</t>
  </si>
  <si>
    <t>-230940251</t>
  </si>
  <si>
    <t>2112591388</t>
  </si>
  <si>
    <t>-164912551</t>
  </si>
  <si>
    <t>1675243148</t>
  </si>
  <si>
    <t>-1120912232</t>
  </si>
  <si>
    <t>1735749315</t>
  </si>
  <si>
    <t>-1756578788</t>
  </si>
  <si>
    <t>-1082419996</t>
  </si>
  <si>
    <t>479700971</t>
  </si>
  <si>
    <t>330 "J"</t>
  </si>
  <si>
    <t>410*1,15 'Přepočtené koeficientem množství</t>
  </si>
  <si>
    <t>1032333812</t>
  </si>
  <si>
    <t>-1784743964</t>
  </si>
  <si>
    <t>500*1,15 'Přepočtené koeficientem množství</t>
  </si>
  <si>
    <t>1067883281</t>
  </si>
  <si>
    <t>-2101270938</t>
  </si>
  <si>
    <t>-1703639428</t>
  </si>
  <si>
    <t>-355901897</t>
  </si>
  <si>
    <t>1461646619</t>
  </si>
  <si>
    <t>505610722</t>
  </si>
  <si>
    <t>RMAT0003.4</t>
  </si>
  <si>
    <t>1166144825</t>
  </si>
  <si>
    <t>725188672</t>
  </si>
  <si>
    <t>-2038452102</t>
  </si>
  <si>
    <t>1734823434</t>
  </si>
  <si>
    <t>-1350548107</t>
  </si>
  <si>
    <t>1812027175</t>
  </si>
  <si>
    <t>859688627</t>
  </si>
  <si>
    <t>-11551729</t>
  </si>
  <si>
    <t>292014475</t>
  </si>
  <si>
    <t>-1392227539</t>
  </si>
  <si>
    <t>1692710314</t>
  </si>
  <si>
    <t>1293036406</t>
  </si>
  <si>
    <t>1645316790</t>
  </si>
  <si>
    <t>1573881312</t>
  </si>
  <si>
    <t>-458280516</t>
  </si>
  <si>
    <t>-831552997</t>
  </si>
  <si>
    <t>-1618304694</t>
  </si>
  <si>
    <t>-495638964</t>
  </si>
  <si>
    <t>-1441277634</t>
  </si>
  <si>
    <t>125354856</t>
  </si>
  <si>
    <t>558592012</t>
  </si>
  <si>
    <t>726154774</t>
  </si>
  <si>
    <t>1513331369</t>
  </si>
  <si>
    <t>1639330283</t>
  </si>
  <si>
    <t>471438083</t>
  </si>
  <si>
    <t>-996530910</t>
  </si>
  <si>
    <t>18165133</t>
  </si>
  <si>
    <t>-1364964588</t>
  </si>
  <si>
    <t>-1579167624</t>
  </si>
  <si>
    <t>-316164068</t>
  </si>
  <si>
    <t>1900563242</t>
  </si>
  <si>
    <t>1422689963</t>
  </si>
  <si>
    <t>1190768325</t>
  </si>
  <si>
    <t>331360384</t>
  </si>
  <si>
    <t>-1041451879</t>
  </si>
  <si>
    <t>-1621825913</t>
  </si>
  <si>
    <t>-1093030313</t>
  </si>
  <si>
    <t>998741103</t>
  </si>
  <si>
    <t>Přesun hmot pro silnoproud stanovený z hmotnosti přesunovaného materiálu vodorovná dopravní vzdálenost do 50 m základní v objektech výšky přes 12 do 24 m</t>
  </si>
  <si>
    <t>-666420865</t>
  </si>
  <si>
    <t>https://podminky.urs.cz/item/CS_URS_2024_01/998741103</t>
  </si>
  <si>
    <t>107019813</t>
  </si>
  <si>
    <t>-1333283263</t>
  </si>
  <si>
    <t>-1712242474</t>
  </si>
  <si>
    <t>755023344</t>
  </si>
  <si>
    <t>-1204607860</t>
  </si>
  <si>
    <t>1024564459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</si>
</sst>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2" borderId="22" xfId="0" applyNumberFormat="1" applyFont="1" applyFill="1" applyBorder="1" applyAlignment="1" applyProtection="1">
      <alignment vertical="center"/>
      <protection locked="0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22" xfId="0" applyFont="1" applyFill="1" applyBorder="1" applyAlignment="1" applyProtection="1">
      <alignment horizontal="left" vertical="center"/>
      <protection locked="0"/>
    </xf>
    <xf numFmtId="0" fontId="20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12061" TargetMode="External" /><Relationship Id="rId2" Type="http://schemas.openxmlformats.org/officeDocument/2006/relationships/hyperlink" Target="https://podminky.urs.cz/item/CS_URS_2024_01/741112101" TargetMode="External" /><Relationship Id="rId3" Type="http://schemas.openxmlformats.org/officeDocument/2006/relationships/hyperlink" Target="https://podminky.urs.cz/item/CS_URS_2024_01/741120005" TargetMode="External" /><Relationship Id="rId4" Type="http://schemas.openxmlformats.org/officeDocument/2006/relationships/hyperlink" Target="https://podminky.urs.cz/item/CS_URS_2024_01/741122015" TargetMode="External" /><Relationship Id="rId5" Type="http://schemas.openxmlformats.org/officeDocument/2006/relationships/hyperlink" Target="https://podminky.urs.cz/item/CS_URS_2024_01/741122016" TargetMode="External" /><Relationship Id="rId6" Type="http://schemas.openxmlformats.org/officeDocument/2006/relationships/hyperlink" Target="https://podminky.urs.cz/item/CS_URS_2024_01/741122031" TargetMode="External" /><Relationship Id="rId7" Type="http://schemas.openxmlformats.org/officeDocument/2006/relationships/hyperlink" Target="https://podminky.urs.cz/item/CS_URS_2024_01/741122632" TargetMode="External" /><Relationship Id="rId8" Type="http://schemas.openxmlformats.org/officeDocument/2006/relationships/hyperlink" Target="https://podminky.urs.cz/item/CS_URS_2024_01/741122645" TargetMode="External" /><Relationship Id="rId9" Type="http://schemas.openxmlformats.org/officeDocument/2006/relationships/hyperlink" Target="https://podminky.urs.cz/item/CS_URS_2024_01/741130001" TargetMode="External" /><Relationship Id="rId10" Type="http://schemas.openxmlformats.org/officeDocument/2006/relationships/hyperlink" Target="https://podminky.urs.cz/item/CS_URS_2024_01/741130007" TargetMode="External" /><Relationship Id="rId11" Type="http://schemas.openxmlformats.org/officeDocument/2006/relationships/hyperlink" Target="https://podminky.urs.cz/item/CS_URS_2024_01/741130008" TargetMode="External" /><Relationship Id="rId12" Type="http://schemas.openxmlformats.org/officeDocument/2006/relationships/hyperlink" Target="https://podminky.urs.cz/item/CS_URS_2024_01/741130011" TargetMode="External" /><Relationship Id="rId13" Type="http://schemas.openxmlformats.org/officeDocument/2006/relationships/hyperlink" Target="https://podminky.urs.cz/item/CS_URS_2024_01/741210002" TargetMode="External" /><Relationship Id="rId14" Type="http://schemas.openxmlformats.org/officeDocument/2006/relationships/hyperlink" Target="https://podminky.urs.cz/item/CS_URS_2024_01/741310101" TargetMode="External" /><Relationship Id="rId15" Type="http://schemas.openxmlformats.org/officeDocument/2006/relationships/hyperlink" Target="https://podminky.urs.cz/item/CS_URS_2024_01/741310114" TargetMode="External" /><Relationship Id="rId16" Type="http://schemas.openxmlformats.org/officeDocument/2006/relationships/hyperlink" Target="https://podminky.urs.cz/item/CS_URS_2024_01/741310121" TargetMode="External" /><Relationship Id="rId17" Type="http://schemas.openxmlformats.org/officeDocument/2006/relationships/hyperlink" Target="https://podminky.urs.cz/item/CS_URS_2024_01/741310122" TargetMode="External" /><Relationship Id="rId18" Type="http://schemas.openxmlformats.org/officeDocument/2006/relationships/hyperlink" Target="https://podminky.urs.cz/item/CS_URS_2024_01/741310124" TargetMode="External" /><Relationship Id="rId19" Type="http://schemas.openxmlformats.org/officeDocument/2006/relationships/hyperlink" Target="https://podminky.urs.cz/item/CS_URS_2024_01/741313002" TargetMode="External" /><Relationship Id="rId20" Type="http://schemas.openxmlformats.org/officeDocument/2006/relationships/hyperlink" Target="https://podminky.urs.cz/item/CS_URS_2024_01/741313004" TargetMode="External" /><Relationship Id="rId21" Type="http://schemas.openxmlformats.org/officeDocument/2006/relationships/hyperlink" Target="https://podminky.urs.cz/item/CS_URS_2024_01/741313005" TargetMode="External" /><Relationship Id="rId22" Type="http://schemas.openxmlformats.org/officeDocument/2006/relationships/hyperlink" Target="https://podminky.urs.cz/item/CS_URS_2024_01/741330731" TargetMode="External" /><Relationship Id="rId23" Type="http://schemas.openxmlformats.org/officeDocument/2006/relationships/hyperlink" Target="https://podminky.urs.cz/item/CS_URS_2024_01/741372022" TargetMode="External" /><Relationship Id="rId24" Type="http://schemas.openxmlformats.org/officeDocument/2006/relationships/hyperlink" Target="https://podminky.urs.cz/item/CS_URS_2024_01/741372062" TargetMode="External" /><Relationship Id="rId25" Type="http://schemas.openxmlformats.org/officeDocument/2006/relationships/hyperlink" Target="https://podminky.urs.cz/item/CS_URS_2024_01/741372073" TargetMode="External" /><Relationship Id="rId26" Type="http://schemas.openxmlformats.org/officeDocument/2006/relationships/hyperlink" Target="https://podminky.urs.cz/item/CS_URS_2024_01/741810003" TargetMode="External" /><Relationship Id="rId27" Type="http://schemas.openxmlformats.org/officeDocument/2006/relationships/hyperlink" Target="https://podminky.urs.cz/item/CS_URS_2024_01/998741101" TargetMode="External" /><Relationship Id="rId28" Type="http://schemas.openxmlformats.org/officeDocument/2006/relationships/hyperlink" Target="https://podminky.urs.cz/item/CS_URS_2024_01/469971111" TargetMode="External" /><Relationship Id="rId29" Type="http://schemas.openxmlformats.org/officeDocument/2006/relationships/hyperlink" Target="https://podminky.urs.cz/item/CS_URS_2024_01/469972111" TargetMode="External" /><Relationship Id="rId30" Type="http://schemas.openxmlformats.org/officeDocument/2006/relationships/hyperlink" Target="https://podminky.urs.cz/item/CS_URS_2024_01/469972121" TargetMode="External" /><Relationship Id="rId31" Type="http://schemas.openxmlformats.org/officeDocument/2006/relationships/hyperlink" Target="https://podminky.urs.cz/item/CS_URS_2024_01/HZS2231" TargetMode="External" /><Relationship Id="rId32" Type="http://schemas.openxmlformats.org/officeDocument/2006/relationships/hyperlink" Target="https://podminky.urs.cz/item/CS_URS_2024_01/HZS2232" TargetMode="External" /><Relationship Id="rId33" Type="http://schemas.openxmlformats.org/officeDocument/2006/relationships/hyperlink" Target="https://podminky.urs.cz/item/CS_URS_2024_01/HZS2491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12061" TargetMode="External" /><Relationship Id="rId2" Type="http://schemas.openxmlformats.org/officeDocument/2006/relationships/hyperlink" Target="https://podminky.urs.cz/item/CS_URS_2024_01/741112101" TargetMode="External" /><Relationship Id="rId3" Type="http://schemas.openxmlformats.org/officeDocument/2006/relationships/hyperlink" Target="https://podminky.urs.cz/item/CS_URS_2024_01/741122015" TargetMode="External" /><Relationship Id="rId4" Type="http://schemas.openxmlformats.org/officeDocument/2006/relationships/hyperlink" Target="https://podminky.urs.cz/item/CS_URS_2024_01/741122016" TargetMode="External" /><Relationship Id="rId5" Type="http://schemas.openxmlformats.org/officeDocument/2006/relationships/hyperlink" Target="https://podminky.urs.cz/item/CS_URS_2024_01/741122031" TargetMode="External" /><Relationship Id="rId6" Type="http://schemas.openxmlformats.org/officeDocument/2006/relationships/hyperlink" Target="https://podminky.urs.cz/item/CS_URS_2024_01/741130001" TargetMode="External" /><Relationship Id="rId7" Type="http://schemas.openxmlformats.org/officeDocument/2006/relationships/hyperlink" Target="https://podminky.urs.cz/item/CS_URS_2024_01/741130007" TargetMode="External" /><Relationship Id="rId8" Type="http://schemas.openxmlformats.org/officeDocument/2006/relationships/hyperlink" Target="https://podminky.urs.cz/item/CS_URS_2024_01/741130008" TargetMode="External" /><Relationship Id="rId9" Type="http://schemas.openxmlformats.org/officeDocument/2006/relationships/hyperlink" Target="https://podminky.urs.cz/item/CS_URS_2024_01/741210002" TargetMode="External" /><Relationship Id="rId10" Type="http://schemas.openxmlformats.org/officeDocument/2006/relationships/hyperlink" Target="https://podminky.urs.cz/item/CS_URS_2024_01/741310101" TargetMode="External" /><Relationship Id="rId11" Type="http://schemas.openxmlformats.org/officeDocument/2006/relationships/hyperlink" Target="https://podminky.urs.cz/item/CS_URS_2024_01/741310114" TargetMode="External" /><Relationship Id="rId12" Type="http://schemas.openxmlformats.org/officeDocument/2006/relationships/hyperlink" Target="https://podminky.urs.cz/item/CS_URS_2024_01/741310121" TargetMode="External" /><Relationship Id="rId13" Type="http://schemas.openxmlformats.org/officeDocument/2006/relationships/hyperlink" Target="https://podminky.urs.cz/item/CS_URS_2024_01/741313002" TargetMode="External" /><Relationship Id="rId14" Type="http://schemas.openxmlformats.org/officeDocument/2006/relationships/hyperlink" Target="https://podminky.urs.cz/item/CS_URS_2024_01/741313004" TargetMode="External" /><Relationship Id="rId15" Type="http://schemas.openxmlformats.org/officeDocument/2006/relationships/hyperlink" Target="https://podminky.urs.cz/item/CS_URS_2024_01/741313005" TargetMode="External" /><Relationship Id="rId16" Type="http://schemas.openxmlformats.org/officeDocument/2006/relationships/hyperlink" Target="https://podminky.urs.cz/item/CS_URS_2024_01/741330731" TargetMode="External" /><Relationship Id="rId17" Type="http://schemas.openxmlformats.org/officeDocument/2006/relationships/hyperlink" Target="https://podminky.urs.cz/item/CS_URS_2024_01/741372022" TargetMode="External" /><Relationship Id="rId18" Type="http://schemas.openxmlformats.org/officeDocument/2006/relationships/hyperlink" Target="https://podminky.urs.cz/item/CS_URS_2024_01/741372062" TargetMode="External" /><Relationship Id="rId19" Type="http://schemas.openxmlformats.org/officeDocument/2006/relationships/hyperlink" Target="https://podminky.urs.cz/item/CS_URS_2024_01/741372073" TargetMode="External" /><Relationship Id="rId20" Type="http://schemas.openxmlformats.org/officeDocument/2006/relationships/hyperlink" Target="https://podminky.urs.cz/item/CS_URS_2024_01/741810002" TargetMode="External" /><Relationship Id="rId21" Type="http://schemas.openxmlformats.org/officeDocument/2006/relationships/hyperlink" Target="https://podminky.urs.cz/item/CS_URS_2024_01/998741102" TargetMode="External" /><Relationship Id="rId22" Type="http://schemas.openxmlformats.org/officeDocument/2006/relationships/hyperlink" Target="https://podminky.urs.cz/item/CS_URS_2024_01/469971111" TargetMode="External" /><Relationship Id="rId23" Type="http://schemas.openxmlformats.org/officeDocument/2006/relationships/hyperlink" Target="https://podminky.urs.cz/item/CS_URS_2024_01/469971121" TargetMode="External" /><Relationship Id="rId24" Type="http://schemas.openxmlformats.org/officeDocument/2006/relationships/hyperlink" Target="https://podminky.urs.cz/item/CS_URS_2024_01/469972111" TargetMode="External" /><Relationship Id="rId25" Type="http://schemas.openxmlformats.org/officeDocument/2006/relationships/hyperlink" Target="https://podminky.urs.cz/item/CS_URS_2024_01/469972121" TargetMode="External" /><Relationship Id="rId26" Type="http://schemas.openxmlformats.org/officeDocument/2006/relationships/hyperlink" Target="https://podminky.urs.cz/item/CS_URS_2024_01/HZS2231" TargetMode="External" /><Relationship Id="rId27" Type="http://schemas.openxmlformats.org/officeDocument/2006/relationships/hyperlink" Target="https://podminky.urs.cz/item/CS_URS_2024_01/HZS2491" TargetMode="External" /><Relationship Id="rId2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10512" TargetMode="External" /><Relationship Id="rId2" Type="http://schemas.openxmlformats.org/officeDocument/2006/relationships/hyperlink" Target="https://podminky.urs.cz/item/CS_URS_2024_01/741112061" TargetMode="External" /><Relationship Id="rId3" Type="http://schemas.openxmlformats.org/officeDocument/2006/relationships/hyperlink" Target="https://podminky.urs.cz/item/CS_URS_2024_01/741112101" TargetMode="External" /><Relationship Id="rId4" Type="http://schemas.openxmlformats.org/officeDocument/2006/relationships/hyperlink" Target="https://podminky.urs.cz/item/CS_URS_2024_01/741122015" TargetMode="External" /><Relationship Id="rId5" Type="http://schemas.openxmlformats.org/officeDocument/2006/relationships/hyperlink" Target="https://podminky.urs.cz/item/CS_URS_2024_01/741122016" TargetMode="External" /><Relationship Id="rId6" Type="http://schemas.openxmlformats.org/officeDocument/2006/relationships/hyperlink" Target="https://podminky.urs.cz/item/CS_URS_2024_01/741122031" TargetMode="External" /><Relationship Id="rId7" Type="http://schemas.openxmlformats.org/officeDocument/2006/relationships/hyperlink" Target="https://podminky.urs.cz/item/CS_URS_2024_01/741130001" TargetMode="External" /><Relationship Id="rId8" Type="http://schemas.openxmlformats.org/officeDocument/2006/relationships/hyperlink" Target="https://podminky.urs.cz/item/CS_URS_2024_01/741130007" TargetMode="External" /><Relationship Id="rId9" Type="http://schemas.openxmlformats.org/officeDocument/2006/relationships/hyperlink" Target="https://podminky.urs.cz/item/CS_URS_2024_01/741130008" TargetMode="External" /><Relationship Id="rId10" Type="http://schemas.openxmlformats.org/officeDocument/2006/relationships/hyperlink" Target="https://podminky.urs.cz/item/CS_URS_2024_01/741210002" TargetMode="External" /><Relationship Id="rId11" Type="http://schemas.openxmlformats.org/officeDocument/2006/relationships/hyperlink" Target="https://podminky.urs.cz/item/CS_URS_2024_01/741310101" TargetMode="External" /><Relationship Id="rId12" Type="http://schemas.openxmlformats.org/officeDocument/2006/relationships/hyperlink" Target="https://podminky.urs.cz/item/CS_URS_2024_01/741310114" TargetMode="External" /><Relationship Id="rId13" Type="http://schemas.openxmlformats.org/officeDocument/2006/relationships/hyperlink" Target="https://podminky.urs.cz/item/CS_URS_2024_01/741310121" TargetMode="External" /><Relationship Id="rId14" Type="http://schemas.openxmlformats.org/officeDocument/2006/relationships/hyperlink" Target="https://podminky.urs.cz/item/CS_URS_2024_01/741313002" TargetMode="External" /><Relationship Id="rId15" Type="http://schemas.openxmlformats.org/officeDocument/2006/relationships/hyperlink" Target="https://podminky.urs.cz/item/CS_URS_2024_01/741313005" TargetMode="External" /><Relationship Id="rId16" Type="http://schemas.openxmlformats.org/officeDocument/2006/relationships/hyperlink" Target="https://podminky.urs.cz/item/CS_URS_2024_01/741330731" TargetMode="External" /><Relationship Id="rId17" Type="http://schemas.openxmlformats.org/officeDocument/2006/relationships/hyperlink" Target="https://podminky.urs.cz/item/CS_URS_2024_01/741372022" TargetMode="External" /><Relationship Id="rId18" Type="http://schemas.openxmlformats.org/officeDocument/2006/relationships/hyperlink" Target="https://podminky.urs.cz/item/CS_URS_2024_01/741372062" TargetMode="External" /><Relationship Id="rId19" Type="http://schemas.openxmlformats.org/officeDocument/2006/relationships/hyperlink" Target="https://podminky.urs.cz/item/CS_URS_2024_01/741372073" TargetMode="External" /><Relationship Id="rId20" Type="http://schemas.openxmlformats.org/officeDocument/2006/relationships/hyperlink" Target="https://podminky.urs.cz/item/CS_URS_2024_01/741810002" TargetMode="External" /><Relationship Id="rId21" Type="http://schemas.openxmlformats.org/officeDocument/2006/relationships/hyperlink" Target="https://podminky.urs.cz/item/CS_URS_2024_01/998741102" TargetMode="External" /><Relationship Id="rId22" Type="http://schemas.openxmlformats.org/officeDocument/2006/relationships/hyperlink" Target="https://podminky.urs.cz/item/CS_URS_2024_01/469971111" TargetMode="External" /><Relationship Id="rId23" Type="http://schemas.openxmlformats.org/officeDocument/2006/relationships/hyperlink" Target="https://podminky.urs.cz/item/CS_URS_2024_01/469971121" TargetMode="External" /><Relationship Id="rId24" Type="http://schemas.openxmlformats.org/officeDocument/2006/relationships/hyperlink" Target="https://podminky.urs.cz/item/CS_URS_2024_01/469972111" TargetMode="External" /><Relationship Id="rId25" Type="http://schemas.openxmlformats.org/officeDocument/2006/relationships/hyperlink" Target="https://podminky.urs.cz/item/CS_URS_2024_01/469972121" TargetMode="External" /><Relationship Id="rId26" Type="http://schemas.openxmlformats.org/officeDocument/2006/relationships/hyperlink" Target="https://podminky.urs.cz/item/CS_URS_2024_01/HZS2231" TargetMode="External" /><Relationship Id="rId27" Type="http://schemas.openxmlformats.org/officeDocument/2006/relationships/hyperlink" Target="https://podminky.urs.cz/item/CS_URS_2024_01/HZS2491" TargetMode="External" /><Relationship Id="rId2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10512" TargetMode="External" /><Relationship Id="rId2" Type="http://schemas.openxmlformats.org/officeDocument/2006/relationships/hyperlink" Target="https://podminky.urs.cz/item/CS_URS_2024_01/741112061" TargetMode="External" /><Relationship Id="rId3" Type="http://schemas.openxmlformats.org/officeDocument/2006/relationships/hyperlink" Target="https://podminky.urs.cz/item/CS_URS_2024_01/741112101" TargetMode="External" /><Relationship Id="rId4" Type="http://schemas.openxmlformats.org/officeDocument/2006/relationships/hyperlink" Target="https://podminky.urs.cz/item/CS_URS_2024_01/741122015" TargetMode="External" /><Relationship Id="rId5" Type="http://schemas.openxmlformats.org/officeDocument/2006/relationships/hyperlink" Target="https://podminky.urs.cz/item/CS_URS_2024_01/741122016" TargetMode="External" /><Relationship Id="rId6" Type="http://schemas.openxmlformats.org/officeDocument/2006/relationships/hyperlink" Target="https://podminky.urs.cz/item/CS_URS_2024_01/741122031" TargetMode="External" /><Relationship Id="rId7" Type="http://schemas.openxmlformats.org/officeDocument/2006/relationships/hyperlink" Target="https://podminky.urs.cz/item/CS_URS_2024_01/741130001" TargetMode="External" /><Relationship Id="rId8" Type="http://schemas.openxmlformats.org/officeDocument/2006/relationships/hyperlink" Target="https://podminky.urs.cz/item/CS_URS_2024_01/741130007" TargetMode="External" /><Relationship Id="rId9" Type="http://schemas.openxmlformats.org/officeDocument/2006/relationships/hyperlink" Target="https://podminky.urs.cz/item/CS_URS_2024_01/741130008" TargetMode="External" /><Relationship Id="rId10" Type="http://schemas.openxmlformats.org/officeDocument/2006/relationships/hyperlink" Target="https://podminky.urs.cz/item/CS_URS_2024_01/741210002" TargetMode="External" /><Relationship Id="rId11" Type="http://schemas.openxmlformats.org/officeDocument/2006/relationships/hyperlink" Target="https://podminky.urs.cz/item/CS_URS_2024_01/741310101" TargetMode="External" /><Relationship Id="rId12" Type="http://schemas.openxmlformats.org/officeDocument/2006/relationships/hyperlink" Target="https://podminky.urs.cz/item/CS_URS_2024_01/741310114" TargetMode="External" /><Relationship Id="rId13" Type="http://schemas.openxmlformats.org/officeDocument/2006/relationships/hyperlink" Target="https://podminky.urs.cz/item/CS_URS_2024_01/741310121" TargetMode="External" /><Relationship Id="rId14" Type="http://schemas.openxmlformats.org/officeDocument/2006/relationships/hyperlink" Target="https://podminky.urs.cz/item/CS_URS_2024_01/741313002" TargetMode="External" /><Relationship Id="rId15" Type="http://schemas.openxmlformats.org/officeDocument/2006/relationships/hyperlink" Target="https://podminky.urs.cz/item/CS_URS_2024_01/741313004" TargetMode="External" /><Relationship Id="rId16" Type="http://schemas.openxmlformats.org/officeDocument/2006/relationships/hyperlink" Target="https://podminky.urs.cz/item/CS_URS_2024_01/741313005" TargetMode="External" /><Relationship Id="rId17" Type="http://schemas.openxmlformats.org/officeDocument/2006/relationships/hyperlink" Target="https://podminky.urs.cz/item/CS_URS_2024_01/741330731" TargetMode="External" /><Relationship Id="rId18" Type="http://schemas.openxmlformats.org/officeDocument/2006/relationships/hyperlink" Target="https://podminky.urs.cz/item/CS_URS_2024_01/741372022" TargetMode="External" /><Relationship Id="rId19" Type="http://schemas.openxmlformats.org/officeDocument/2006/relationships/hyperlink" Target="https://podminky.urs.cz/item/CS_URS_2024_01/741372062" TargetMode="External" /><Relationship Id="rId20" Type="http://schemas.openxmlformats.org/officeDocument/2006/relationships/hyperlink" Target="https://podminky.urs.cz/item/CS_URS_2024_01/741372073" TargetMode="External" /><Relationship Id="rId21" Type="http://schemas.openxmlformats.org/officeDocument/2006/relationships/hyperlink" Target="https://podminky.urs.cz/item/CS_URS_2024_01/741810002" TargetMode="External" /><Relationship Id="rId22" Type="http://schemas.openxmlformats.org/officeDocument/2006/relationships/hyperlink" Target="https://podminky.urs.cz/item/CS_URS_2024_01/998741103" TargetMode="External" /><Relationship Id="rId23" Type="http://schemas.openxmlformats.org/officeDocument/2006/relationships/hyperlink" Target="https://podminky.urs.cz/item/CS_URS_2024_01/469971111" TargetMode="External" /><Relationship Id="rId24" Type="http://schemas.openxmlformats.org/officeDocument/2006/relationships/hyperlink" Target="https://podminky.urs.cz/item/CS_URS_2024_01/469971121" TargetMode="External" /><Relationship Id="rId25" Type="http://schemas.openxmlformats.org/officeDocument/2006/relationships/hyperlink" Target="https://podminky.urs.cz/item/CS_URS_2024_01/469972111" TargetMode="External" /><Relationship Id="rId26" Type="http://schemas.openxmlformats.org/officeDocument/2006/relationships/hyperlink" Target="https://podminky.urs.cz/item/CS_URS_2024_01/469972121" TargetMode="External" /><Relationship Id="rId27" Type="http://schemas.openxmlformats.org/officeDocument/2006/relationships/hyperlink" Target="https://podminky.urs.cz/item/CS_URS_2024_01/HZS2231" TargetMode="External" /><Relationship Id="rId28" Type="http://schemas.openxmlformats.org/officeDocument/2006/relationships/hyperlink" Target="https://podminky.urs.cz/item/CS_URS_2024_01/HZS2491" TargetMode="External" /><Relationship Id="rId29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32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2441B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elektroinstalace ve škole Jana Palacha,1., 2., 3., 4.nadzemní podlaží budovy I.P.Pavlova 1216/29, k.ú. Karlovy 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7. 5. 2024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>Klimešová Miroslava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'D14a - 1.np'!J30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'D14a - 1.np'!P122</f>
        <v>0</v>
      </c>
      <c r="AV95" s="127">
        <f>'D14a - 1.np'!J33</f>
        <v>0</v>
      </c>
      <c r="AW95" s="127">
        <f>'D14a - 1.np'!J34</f>
        <v>0</v>
      </c>
      <c r="AX95" s="127">
        <f>'D14a - 1.np'!J35</f>
        <v>0</v>
      </c>
      <c r="AY95" s="127">
        <f>'D14a - 1.np'!J36</f>
        <v>0</v>
      </c>
      <c r="AZ95" s="127">
        <f>'D14a - 1.np'!F33</f>
        <v>0</v>
      </c>
      <c r="BA95" s="127">
        <f>'D14a - 1.np'!F34</f>
        <v>0</v>
      </c>
      <c r="BB95" s="127">
        <f>'D14a - 1.np'!F35</f>
        <v>0</v>
      </c>
      <c r="BC95" s="127">
        <f>'D14a - 1.np'!F36</f>
        <v>0</v>
      </c>
      <c r="BD95" s="129">
        <f>'D14a - 1.np'!F37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'D14b - 2.np'!J30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'D14b - 2.np'!P122</f>
        <v>0</v>
      </c>
      <c r="AV96" s="127">
        <f>'D14b - 2.np'!J33</f>
        <v>0</v>
      </c>
      <c r="AW96" s="127">
        <f>'D14b - 2.np'!J34</f>
        <v>0</v>
      </c>
      <c r="AX96" s="127">
        <f>'D14b - 2.np'!J35</f>
        <v>0</v>
      </c>
      <c r="AY96" s="127">
        <f>'D14b - 2.np'!J36</f>
        <v>0</v>
      </c>
      <c r="AZ96" s="127">
        <f>'D14b - 2.np'!F33</f>
        <v>0</v>
      </c>
      <c r="BA96" s="127">
        <f>'D14b - 2.np'!F34</f>
        <v>0</v>
      </c>
      <c r="BB96" s="127">
        <f>'D14b - 2.np'!F35</f>
        <v>0</v>
      </c>
      <c r="BC96" s="127">
        <f>'D14b - 2.np'!F36</f>
        <v>0</v>
      </c>
      <c r="BD96" s="129">
        <f>'D14b - 2.np'!F37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7" customFormat="1" ht="16.5" customHeight="1">
      <c r="A97" s="118" t="s">
        <v>79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'D14c - 3.np'!J30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26">
        <v>0</v>
      </c>
      <c r="AT97" s="127">
        <f>ROUND(SUM(AV97:AW97),2)</f>
        <v>0</v>
      </c>
      <c r="AU97" s="128">
        <f>'D14c - 3.np'!P122</f>
        <v>0</v>
      </c>
      <c r="AV97" s="127">
        <f>'D14c - 3.np'!J33</f>
        <v>0</v>
      </c>
      <c r="AW97" s="127">
        <f>'D14c - 3.np'!J34</f>
        <v>0</v>
      </c>
      <c r="AX97" s="127">
        <f>'D14c - 3.np'!J35</f>
        <v>0</v>
      </c>
      <c r="AY97" s="127">
        <f>'D14c - 3.np'!J36</f>
        <v>0</v>
      </c>
      <c r="AZ97" s="127">
        <f>'D14c - 3.np'!F33</f>
        <v>0</v>
      </c>
      <c r="BA97" s="127">
        <f>'D14c - 3.np'!F34</f>
        <v>0</v>
      </c>
      <c r="BB97" s="127">
        <f>'D14c - 3.np'!F35</f>
        <v>0</v>
      </c>
      <c r="BC97" s="127">
        <f>'D14c - 3.np'!F36</f>
        <v>0</v>
      </c>
      <c r="BD97" s="129">
        <f>'D14c - 3.np'!F37</f>
        <v>0</v>
      </c>
      <c r="BE97" s="7"/>
      <c r="BT97" s="130" t="s">
        <v>83</v>
      </c>
      <c r="BV97" s="130" t="s">
        <v>77</v>
      </c>
      <c r="BW97" s="130" t="s">
        <v>91</v>
      </c>
      <c r="BX97" s="130" t="s">
        <v>5</v>
      </c>
      <c r="CL97" s="130" t="s">
        <v>1</v>
      </c>
      <c r="CM97" s="130" t="s">
        <v>85</v>
      </c>
    </row>
    <row r="98" s="7" customFormat="1" ht="16.5" customHeight="1">
      <c r="A98" s="118" t="s">
        <v>79</v>
      </c>
      <c r="B98" s="119"/>
      <c r="C98" s="120"/>
      <c r="D98" s="121" t="s">
        <v>92</v>
      </c>
      <c r="E98" s="121"/>
      <c r="F98" s="121"/>
      <c r="G98" s="121"/>
      <c r="H98" s="121"/>
      <c r="I98" s="122"/>
      <c r="J98" s="121" t="s">
        <v>93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'D14d - 4.np'!J30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82</v>
      </c>
      <c r="AR98" s="125"/>
      <c r="AS98" s="131">
        <v>0</v>
      </c>
      <c r="AT98" s="132">
        <f>ROUND(SUM(AV98:AW98),2)</f>
        <v>0</v>
      </c>
      <c r="AU98" s="133">
        <f>'D14d - 4.np'!P122</f>
        <v>0</v>
      </c>
      <c r="AV98" s="132">
        <f>'D14d - 4.np'!J33</f>
        <v>0</v>
      </c>
      <c r="AW98" s="132">
        <f>'D14d - 4.np'!J34</f>
        <v>0</v>
      </c>
      <c r="AX98" s="132">
        <f>'D14d - 4.np'!J35</f>
        <v>0</v>
      </c>
      <c r="AY98" s="132">
        <f>'D14d - 4.np'!J36</f>
        <v>0</v>
      </c>
      <c r="AZ98" s="132">
        <f>'D14d - 4.np'!F33</f>
        <v>0</v>
      </c>
      <c r="BA98" s="132">
        <f>'D14d - 4.np'!F34</f>
        <v>0</v>
      </c>
      <c r="BB98" s="132">
        <f>'D14d - 4.np'!F35</f>
        <v>0</v>
      </c>
      <c r="BC98" s="132">
        <f>'D14d - 4.np'!F36</f>
        <v>0</v>
      </c>
      <c r="BD98" s="134">
        <f>'D14d - 4.np'!F37</f>
        <v>0</v>
      </c>
      <c r="BE98" s="7"/>
      <c r="BT98" s="130" t="s">
        <v>83</v>
      </c>
      <c r="BV98" s="130" t="s">
        <v>77</v>
      </c>
      <c r="BW98" s="130" t="s">
        <v>94</v>
      </c>
      <c r="BX98" s="130" t="s">
        <v>5</v>
      </c>
      <c r="CL98" s="130" t="s">
        <v>1</v>
      </c>
      <c r="CM98" s="130" t="s">
        <v>85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UOKPMzQxETmYO2kX82TSm6EBMchN/nbltdAQjmzsaigwaR7qihQ0SxNLcgtHIaCmRrL9FpBANk9jHHch40U1mA==" hashValue="xnDsiyEp9YNhiABnryEf+7mJZRLh7m5/U5+lyf06HXe66iory506hJTwv5lDg/L3xhcCVO6fYrcODiUyyat34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14a - 1.np'!C2" display="/"/>
    <hyperlink ref="A96" location="'D14b - 2.np'!C2" display="/"/>
    <hyperlink ref="A97" location="'D14c - 3.np'!C2" display="/"/>
    <hyperlink ref="A98" location="'D14d - 4.np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elektroinstalace ve škole Jana Palacha,1., 2., 3., 4.nadzemní podlaží budovy I.P.Pavlova 1216/29, k.ú. Karlovy 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7. 5. 2024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ROUND((ROUND((SUM(BE122:BE246)),  2) + SUM(BE248:BE253)), 2)</f>
        <v>0</v>
      </c>
      <c r="G33" s="37"/>
      <c r="H33" s="37"/>
      <c r="I33" s="154">
        <v>0.20999999999999999</v>
      </c>
      <c r="J33" s="153">
        <f>ROUND((ROUND(((SUM(BE122:BE246))*I33),  2) + (SUM(BE248:BE253)*I33)),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ROUND((ROUND((SUM(BF122:BF246)),  2) + SUM(BF248:BF253)), 2)</f>
        <v>0</v>
      </c>
      <c r="G34" s="37"/>
      <c r="H34" s="37"/>
      <c r="I34" s="154">
        <v>0.12</v>
      </c>
      <c r="J34" s="153">
        <f>ROUND((ROUND(((SUM(BF122:BF246))*I34),  2) + (SUM(BF248:BF253)*I34)),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ROUND((ROUND((SUM(BG122:BG246)),  2) + SUM(BG248:BG253)),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ROUND((ROUND((SUM(BH122:BH246)),  2) + SUM(BH248:BH253)),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ROUND((ROUND((SUM(BI122:BI246)),  2) + SUM(BI248:BI253)),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elektroinstalace ve škole Jana Palacha,1., 2., 3., 4.nadzemní podlaží budovy I.P.Pavlova 1216/29, k.ú. Karlovy 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D14a - 1.np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Klimešová Miroslava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105</v>
      </c>
      <c r="E99" s="181"/>
      <c r="F99" s="181"/>
      <c r="G99" s="181"/>
      <c r="H99" s="181"/>
      <c r="I99" s="181"/>
      <c r="J99" s="182">
        <f>J231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106</v>
      </c>
      <c r="E100" s="187"/>
      <c r="F100" s="187"/>
      <c r="G100" s="187"/>
      <c r="H100" s="187"/>
      <c r="I100" s="187"/>
      <c r="J100" s="188">
        <f>J232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107</v>
      </c>
      <c r="E101" s="181"/>
      <c r="F101" s="181"/>
      <c r="G101" s="181"/>
      <c r="H101" s="181"/>
      <c r="I101" s="181"/>
      <c r="J101" s="182">
        <f>J240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178"/>
      <c r="C102" s="179"/>
      <c r="D102" s="190" t="s">
        <v>108</v>
      </c>
      <c r="E102" s="179"/>
      <c r="F102" s="179"/>
      <c r="G102" s="179"/>
      <c r="H102" s="179"/>
      <c r="I102" s="179"/>
      <c r="J102" s="191">
        <f>J247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Oprava elektroinstalace ve škole Jana Palacha,1., 2., 3., 4.nadzemní podlaží budovy I.P.Pavlova 1216/29, k.ú. Karlovy Va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D14a - 1.np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7. 5. 2024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>Klimešová Miroslava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2"/>
      <c r="B121" s="193"/>
      <c r="C121" s="194" t="s">
        <v>110</v>
      </c>
      <c r="D121" s="195" t="s">
        <v>60</v>
      </c>
      <c r="E121" s="195" t="s">
        <v>56</v>
      </c>
      <c r="F121" s="195" t="s">
        <v>57</v>
      </c>
      <c r="G121" s="195" t="s">
        <v>111</v>
      </c>
      <c r="H121" s="195" t="s">
        <v>112</v>
      </c>
      <c r="I121" s="195" t="s">
        <v>113</v>
      </c>
      <c r="J121" s="195" t="s">
        <v>100</v>
      </c>
      <c r="K121" s="196" t="s">
        <v>114</v>
      </c>
      <c r="L121" s="197"/>
      <c r="M121" s="99" t="s">
        <v>1</v>
      </c>
      <c r="N121" s="100" t="s">
        <v>39</v>
      </c>
      <c r="O121" s="100" t="s">
        <v>115</v>
      </c>
      <c r="P121" s="100" t="s">
        <v>116</v>
      </c>
      <c r="Q121" s="100" t="s">
        <v>117</v>
      </c>
      <c r="R121" s="100" t="s">
        <v>118</v>
      </c>
      <c r="S121" s="100" t="s">
        <v>119</v>
      </c>
      <c r="T121" s="101" t="s">
        <v>120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7"/>
      <c r="B122" s="38"/>
      <c r="C122" s="106" t="s">
        <v>121</v>
      </c>
      <c r="D122" s="39"/>
      <c r="E122" s="39"/>
      <c r="F122" s="39"/>
      <c r="G122" s="39"/>
      <c r="H122" s="39"/>
      <c r="I122" s="39"/>
      <c r="J122" s="198">
        <f>BK122</f>
        <v>0</v>
      </c>
      <c r="K122" s="39"/>
      <c r="L122" s="43"/>
      <c r="M122" s="102"/>
      <c r="N122" s="199"/>
      <c r="O122" s="103"/>
      <c r="P122" s="200">
        <f>P123+P231+P240+P247</f>
        <v>0</v>
      </c>
      <c r="Q122" s="103"/>
      <c r="R122" s="200">
        <f>R123+R231+R240+R247</f>
        <v>0.56418000000000001</v>
      </c>
      <c r="S122" s="103"/>
      <c r="T122" s="201">
        <f>T123+T231+T240+T247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102</v>
      </c>
      <c r="BK122" s="202">
        <f>BK123+BK231+BK240+BK247</f>
        <v>0</v>
      </c>
    </row>
    <row r="123" s="12" customFormat="1" ht="25.92" customHeight="1">
      <c r="A123" s="12"/>
      <c r="B123" s="203"/>
      <c r="C123" s="204"/>
      <c r="D123" s="205" t="s">
        <v>74</v>
      </c>
      <c r="E123" s="206" t="s">
        <v>122</v>
      </c>
      <c r="F123" s="206" t="s">
        <v>123</v>
      </c>
      <c r="G123" s="204"/>
      <c r="H123" s="204"/>
      <c r="I123" s="207"/>
      <c r="J123" s="191">
        <f>BK123</f>
        <v>0</v>
      </c>
      <c r="K123" s="204"/>
      <c r="L123" s="208"/>
      <c r="M123" s="209"/>
      <c r="N123" s="210"/>
      <c r="O123" s="210"/>
      <c r="P123" s="211">
        <f>P124</f>
        <v>0</v>
      </c>
      <c r="Q123" s="210"/>
      <c r="R123" s="211">
        <f>R124</f>
        <v>0.56418000000000001</v>
      </c>
      <c r="S123" s="210"/>
      <c r="T123" s="21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85</v>
      </c>
      <c r="AT123" s="214" t="s">
        <v>74</v>
      </c>
      <c r="AU123" s="214" t="s">
        <v>75</v>
      </c>
      <c r="AY123" s="213" t="s">
        <v>124</v>
      </c>
      <c r="BK123" s="215">
        <f>BK124</f>
        <v>0</v>
      </c>
    </row>
    <row r="124" s="12" customFormat="1" ht="22.8" customHeight="1">
      <c r="A124" s="12"/>
      <c r="B124" s="203"/>
      <c r="C124" s="204"/>
      <c r="D124" s="205" t="s">
        <v>74</v>
      </c>
      <c r="E124" s="216" t="s">
        <v>125</v>
      </c>
      <c r="F124" s="216" t="s">
        <v>126</v>
      </c>
      <c r="G124" s="204"/>
      <c r="H124" s="204"/>
      <c r="I124" s="207"/>
      <c r="J124" s="217">
        <f>BK124</f>
        <v>0</v>
      </c>
      <c r="K124" s="204"/>
      <c r="L124" s="208"/>
      <c r="M124" s="209"/>
      <c r="N124" s="210"/>
      <c r="O124" s="210"/>
      <c r="P124" s="211">
        <f>SUM(P125:P230)</f>
        <v>0</v>
      </c>
      <c r="Q124" s="210"/>
      <c r="R124" s="211">
        <f>SUM(R125:R230)</f>
        <v>0.56418000000000001</v>
      </c>
      <c r="S124" s="210"/>
      <c r="T124" s="212">
        <f>SUM(T125:T230)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74</v>
      </c>
      <c r="AU124" s="214" t="s">
        <v>83</v>
      </c>
      <c r="AY124" s="213" t="s">
        <v>124</v>
      </c>
      <c r="BK124" s="215">
        <f>SUM(BK125:BK230)</f>
        <v>0</v>
      </c>
    </row>
    <row r="125" s="2" customFormat="1" ht="49.05" customHeight="1">
      <c r="A125" s="37"/>
      <c r="B125" s="38"/>
      <c r="C125" s="218" t="s">
        <v>83</v>
      </c>
      <c r="D125" s="218" t="s">
        <v>127</v>
      </c>
      <c r="E125" s="219" t="s">
        <v>128</v>
      </c>
      <c r="F125" s="220" t="s">
        <v>129</v>
      </c>
      <c r="G125" s="221" t="s">
        <v>130</v>
      </c>
      <c r="H125" s="222">
        <v>79</v>
      </c>
      <c r="I125" s="223"/>
      <c r="J125" s="224">
        <f>ROUND(I125*H125,2)</f>
        <v>0</v>
      </c>
      <c r="K125" s="220" t="s">
        <v>131</v>
      </c>
      <c r="L125" s="43"/>
      <c r="M125" s="225" t="s">
        <v>1</v>
      </c>
      <c r="N125" s="226" t="s">
        <v>40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132</v>
      </c>
      <c r="AT125" s="229" t="s">
        <v>127</v>
      </c>
      <c r="AU125" s="229" t="s">
        <v>85</v>
      </c>
      <c r="AY125" s="16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83</v>
      </c>
      <c r="BK125" s="230">
        <f>ROUND(I125*H125,2)</f>
        <v>0</v>
      </c>
      <c r="BL125" s="16" t="s">
        <v>132</v>
      </c>
      <c r="BM125" s="229" t="s">
        <v>133</v>
      </c>
    </row>
    <row r="126" s="2" customFormat="1">
      <c r="A126" s="37"/>
      <c r="B126" s="38"/>
      <c r="C126" s="39"/>
      <c r="D126" s="231" t="s">
        <v>134</v>
      </c>
      <c r="E126" s="39"/>
      <c r="F126" s="232" t="s">
        <v>135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134</v>
      </c>
      <c r="AU126" s="16" t="s">
        <v>85</v>
      </c>
    </row>
    <row r="127" s="2" customFormat="1" ht="21.75" customHeight="1">
      <c r="A127" s="37"/>
      <c r="B127" s="38"/>
      <c r="C127" s="236" t="s">
        <v>85</v>
      </c>
      <c r="D127" s="236" t="s">
        <v>136</v>
      </c>
      <c r="E127" s="237" t="s">
        <v>137</v>
      </c>
      <c r="F127" s="238" t="s">
        <v>138</v>
      </c>
      <c r="G127" s="239" t="s">
        <v>130</v>
      </c>
      <c r="H127" s="240">
        <v>77</v>
      </c>
      <c r="I127" s="241"/>
      <c r="J127" s="242">
        <f>ROUND(I127*H127,2)</f>
        <v>0</v>
      </c>
      <c r="K127" s="238" t="s">
        <v>131</v>
      </c>
      <c r="L127" s="243"/>
      <c r="M127" s="244" t="s">
        <v>1</v>
      </c>
      <c r="N127" s="245" t="s">
        <v>40</v>
      </c>
      <c r="O127" s="90"/>
      <c r="P127" s="227">
        <f>O127*H127</f>
        <v>0</v>
      </c>
      <c r="Q127" s="227">
        <v>4.0000000000000003E-05</v>
      </c>
      <c r="R127" s="227">
        <f>Q127*H127</f>
        <v>0.0030800000000000003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139</v>
      </c>
      <c r="AT127" s="229" t="s">
        <v>136</v>
      </c>
      <c r="AU127" s="229" t="s">
        <v>85</v>
      </c>
      <c r="AY127" s="16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83</v>
      </c>
      <c r="BK127" s="230">
        <f>ROUND(I127*H127,2)</f>
        <v>0</v>
      </c>
      <c r="BL127" s="16" t="s">
        <v>132</v>
      </c>
      <c r="BM127" s="229" t="s">
        <v>140</v>
      </c>
    </row>
    <row r="128" s="2" customFormat="1" ht="24.15" customHeight="1">
      <c r="A128" s="37"/>
      <c r="B128" s="38"/>
      <c r="C128" s="236" t="s">
        <v>141</v>
      </c>
      <c r="D128" s="236" t="s">
        <v>136</v>
      </c>
      <c r="E128" s="237" t="s">
        <v>142</v>
      </c>
      <c r="F128" s="238" t="s">
        <v>143</v>
      </c>
      <c r="G128" s="239" t="s">
        <v>130</v>
      </c>
      <c r="H128" s="240">
        <v>2</v>
      </c>
      <c r="I128" s="241"/>
      <c r="J128" s="242">
        <f>ROUND(I128*H128,2)</f>
        <v>0</v>
      </c>
      <c r="K128" s="238" t="s">
        <v>131</v>
      </c>
      <c r="L128" s="243"/>
      <c r="M128" s="244" t="s">
        <v>1</v>
      </c>
      <c r="N128" s="245" t="s">
        <v>40</v>
      </c>
      <c r="O128" s="90"/>
      <c r="P128" s="227">
        <f>O128*H128</f>
        <v>0</v>
      </c>
      <c r="Q128" s="227">
        <v>5.0000000000000002E-05</v>
      </c>
      <c r="R128" s="227">
        <f>Q128*H128</f>
        <v>0.00010000000000000001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139</v>
      </c>
      <c r="AT128" s="229" t="s">
        <v>136</v>
      </c>
      <c r="AU128" s="229" t="s">
        <v>85</v>
      </c>
      <c r="AY128" s="16" t="s">
        <v>124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83</v>
      </c>
      <c r="BK128" s="230">
        <f>ROUND(I128*H128,2)</f>
        <v>0</v>
      </c>
      <c r="BL128" s="16" t="s">
        <v>132</v>
      </c>
      <c r="BM128" s="229" t="s">
        <v>144</v>
      </c>
    </row>
    <row r="129" s="2" customFormat="1" ht="55.5" customHeight="1">
      <c r="A129" s="37"/>
      <c r="B129" s="38"/>
      <c r="C129" s="218" t="s">
        <v>145</v>
      </c>
      <c r="D129" s="218" t="s">
        <v>127</v>
      </c>
      <c r="E129" s="219" t="s">
        <v>146</v>
      </c>
      <c r="F129" s="220" t="s">
        <v>147</v>
      </c>
      <c r="G129" s="221" t="s">
        <v>130</v>
      </c>
      <c r="H129" s="222">
        <v>50</v>
      </c>
      <c r="I129" s="223"/>
      <c r="J129" s="224">
        <f>ROUND(I129*H129,2)</f>
        <v>0</v>
      </c>
      <c r="K129" s="220" t="s">
        <v>131</v>
      </c>
      <c r="L129" s="43"/>
      <c r="M129" s="225" t="s">
        <v>1</v>
      </c>
      <c r="N129" s="226" t="s">
        <v>40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132</v>
      </c>
      <c r="AT129" s="229" t="s">
        <v>127</v>
      </c>
      <c r="AU129" s="229" t="s">
        <v>85</v>
      </c>
      <c r="AY129" s="16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83</v>
      </c>
      <c r="BK129" s="230">
        <f>ROUND(I129*H129,2)</f>
        <v>0</v>
      </c>
      <c r="BL129" s="16" t="s">
        <v>132</v>
      </c>
      <c r="BM129" s="229" t="s">
        <v>148</v>
      </c>
    </row>
    <row r="130" s="2" customFormat="1">
      <c r="A130" s="37"/>
      <c r="B130" s="38"/>
      <c r="C130" s="39"/>
      <c r="D130" s="231" t="s">
        <v>134</v>
      </c>
      <c r="E130" s="39"/>
      <c r="F130" s="232" t="s">
        <v>149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134</v>
      </c>
      <c r="AU130" s="16" t="s">
        <v>85</v>
      </c>
    </row>
    <row r="131" s="2" customFormat="1" ht="24.15" customHeight="1">
      <c r="A131" s="37"/>
      <c r="B131" s="38"/>
      <c r="C131" s="236" t="s">
        <v>150</v>
      </c>
      <c r="D131" s="236" t="s">
        <v>136</v>
      </c>
      <c r="E131" s="237" t="s">
        <v>151</v>
      </c>
      <c r="F131" s="238" t="s">
        <v>152</v>
      </c>
      <c r="G131" s="239" t="s">
        <v>130</v>
      </c>
      <c r="H131" s="240">
        <v>50</v>
      </c>
      <c r="I131" s="241"/>
      <c r="J131" s="242">
        <f>ROUND(I131*H131,2)</f>
        <v>0</v>
      </c>
      <c r="K131" s="238" t="s">
        <v>131</v>
      </c>
      <c r="L131" s="243"/>
      <c r="M131" s="244" t="s">
        <v>1</v>
      </c>
      <c r="N131" s="245" t="s">
        <v>40</v>
      </c>
      <c r="O131" s="90"/>
      <c r="P131" s="227">
        <f>O131*H131</f>
        <v>0</v>
      </c>
      <c r="Q131" s="227">
        <v>9.0000000000000006E-05</v>
      </c>
      <c r="R131" s="227">
        <f>Q131*H131</f>
        <v>0.0045000000000000005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139</v>
      </c>
      <c r="AT131" s="229" t="s">
        <v>136</v>
      </c>
      <c r="AU131" s="229" t="s">
        <v>85</v>
      </c>
      <c r="AY131" s="16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83</v>
      </c>
      <c r="BK131" s="230">
        <f>ROUND(I131*H131,2)</f>
        <v>0</v>
      </c>
      <c r="BL131" s="16" t="s">
        <v>132</v>
      </c>
      <c r="BM131" s="229" t="s">
        <v>153</v>
      </c>
    </row>
    <row r="132" s="2" customFormat="1" ht="44.25" customHeight="1">
      <c r="A132" s="37"/>
      <c r="B132" s="38"/>
      <c r="C132" s="218" t="s">
        <v>154</v>
      </c>
      <c r="D132" s="218" t="s">
        <v>127</v>
      </c>
      <c r="E132" s="219" t="s">
        <v>155</v>
      </c>
      <c r="F132" s="220" t="s">
        <v>156</v>
      </c>
      <c r="G132" s="221" t="s">
        <v>157</v>
      </c>
      <c r="H132" s="222">
        <v>25</v>
      </c>
      <c r="I132" s="223"/>
      <c r="J132" s="224">
        <f>ROUND(I132*H132,2)</f>
        <v>0</v>
      </c>
      <c r="K132" s="220" t="s">
        <v>131</v>
      </c>
      <c r="L132" s="43"/>
      <c r="M132" s="225" t="s">
        <v>1</v>
      </c>
      <c r="N132" s="226" t="s">
        <v>40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132</v>
      </c>
      <c r="AT132" s="229" t="s">
        <v>127</v>
      </c>
      <c r="AU132" s="229" t="s">
        <v>85</v>
      </c>
      <c r="AY132" s="16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83</v>
      </c>
      <c r="BK132" s="230">
        <f>ROUND(I132*H132,2)</f>
        <v>0</v>
      </c>
      <c r="BL132" s="16" t="s">
        <v>132</v>
      </c>
      <c r="BM132" s="229" t="s">
        <v>158</v>
      </c>
    </row>
    <row r="133" s="2" customFormat="1">
      <c r="A133" s="37"/>
      <c r="B133" s="38"/>
      <c r="C133" s="39"/>
      <c r="D133" s="231" t="s">
        <v>134</v>
      </c>
      <c r="E133" s="39"/>
      <c r="F133" s="232" t="s">
        <v>159</v>
      </c>
      <c r="G133" s="39"/>
      <c r="H133" s="39"/>
      <c r="I133" s="233"/>
      <c r="J133" s="39"/>
      <c r="K133" s="39"/>
      <c r="L133" s="43"/>
      <c r="M133" s="234"/>
      <c r="N133" s="23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134</v>
      </c>
      <c r="AU133" s="16" t="s">
        <v>85</v>
      </c>
    </row>
    <row r="134" s="2" customFormat="1" ht="24.15" customHeight="1">
      <c r="A134" s="37"/>
      <c r="B134" s="38"/>
      <c r="C134" s="236" t="s">
        <v>160</v>
      </c>
      <c r="D134" s="236" t="s">
        <v>136</v>
      </c>
      <c r="E134" s="237" t="s">
        <v>161</v>
      </c>
      <c r="F134" s="238" t="s">
        <v>162</v>
      </c>
      <c r="G134" s="239" t="s">
        <v>157</v>
      </c>
      <c r="H134" s="240">
        <v>28.75</v>
      </c>
      <c r="I134" s="241"/>
      <c r="J134" s="242">
        <f>ROUND(I134*H134,2)</f>
        <v>0</v>
      </c>
      <c r="K134" s="238" t="s">
        <v>131</v>
      </c>
      <c r="L134" s="243"/>
      <c r="M134" s="244" t="s">
        <v>1</v>
      </c>
      <c r="N134" s="245" t="s">
        <v>40</v>
      </c>
      <c r="O134" s="90"/>
      <c r="P134" s="227">
        <f>O134*H134</f>
        <v>0</v>
      </c>
      <c r="Q134" s="227">
        <v>0.00025000000000000001</v>
      </c>
      <c r="R134" s="227">
        <f>Q134*H134</f>
        <v>0.0071875000000000003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139</v>
      </c>
      <c r="AT134" s="229" t="s">
        <v>136</v>
      </c>
      <c r="AU134" s="229" t="s">
        <v>85</v>
      </c>
      <c r="AY134" s="16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83</v>
      </c>
      <c r="BK134" s="230">
        <f>ROUND(I134*H134,2)</f>
        <v>0</v>
      </c>
      <c r="BL134" s="16" t="s">
        <v>132</v>
      </c>
      <c r="BM134" s="229" t="s">
        <v>163</v>
      </c>
    </row>
    <row r="135" s="13" customFormat="1">
      <c r="A135" s="13"/>
      <c r="B135" s="246"/>
      <c r="C135" s="247"/>
      <c r="D135" s="248" t="s">
        <v>164</v>
      </c>
      <c r="E135" s="247"/>
      <c r="F135" s="249" t="s">
        <v>165</v>
      </c>
      <c r="G135" s="247"/>
      <c r="H135" s="250">
        <v>28.75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164</v>
      </c>
      <c r="AU135" s="256" t="s">
        <v>85</v>
      </c>
      <c r="AV135" s="13" t="s">
        <v>85</v>
      </c>
      <c r="AW135" s="13" t="s">
        <v>4</v>
      </c>
      <c r="AX135" s="13" t="s">
        <v>83</v>
      </c>
      <c r="AY135" s="256" t="s">
        <v>124</v>
      </c>
    </row>
    <row r="136" s="2" customFormat="1" ht="37.8" customHeight="1">
      <c r="A136" s="37"/>
      <c r="B136" s="38"/>
      <c r="C136" s="218" t="s">
        <v>166</v>
      </c>
      <c r="D136" s="218" t="s">
        <v>127</v>
      </c>
      <c r="E136" s="219" t="s">
        <v>167</v>
      </c>
      <c r="F136" s="220" t="s">
        <v>168</v>
      </c>
      <c r="G136" s="221" t="s">
        <v>157</v>
      </c>
      <c r="H136" s="222">
        <v>480</v>
      </c>
      <c r="I136" s="223"/>
      <c r="J136" s="224">
        <f>ROUND(I136*H136,2)</f>
        <v>0</v>
      </c>
      <c r="K136" s="220" t="s">
        <v>131</v>
      </c>
      <c r="L136" s="43"/>
      <c r="M136" s="225" t="s">
        <v>1</v>
      </c>
      <c r="N136" s="226" t="s">
        <v>40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132</v>
      </c>
      <c r="AT136" s="229" t="s">
        <v>127</v>
      </c>
      <c r="AU136" s="229" t="s">
        <v>85</v>
      </c>
      <c r="AY136" s="16" t="s">
        <v>124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83</v>
      </c>
      <c r="BK136" s="230">
        <f>ROUND(I136*H136,2)</f>
        <v>0</v>
      </c>
      <c r="BL136" s="16" t="s">
        <v>132</v>
      </c>
      <c r="BM136" s="229" t="s">
        <v>169</v>
      </c>
    </row>
    <row r="137" s="2" customFormat="1">
      <c r="A137" s="37"/>
      <c r="B137" s="38"/>
      <c r="C137" s="39"/>
      <c r="D137" s="231" t="s">
        <v>134</v>
      </c>
      <c r="E137" s="39"/>
      <c r="F137" s="232" t="s">
        <v>170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134</v>
      </c>
      <c r="AU137" s="16" t="s">
        <v>85</v>
      </c>
    </row>
    <row r="138" s="2" customFormat="1" ht="24.15" customHeight="1">
      <c r="A138" s="37"/>
      <c r="B138" s="38"/>
      <c r="C138" s="236" t="s">
        <v>171</v>
      </c>
      <c r="D138" s="236" t="s">
        <v>136</v>
      </c>
      <c r="E138" s="237" t="s">
        <v>172</v>
      </c>
      <c r="F138" s="238" t="s">
        <v>173</v>
      </c>
      <c r="G138" s="239" t="s">
        <v>157</v>
      </c>
      <c r="H138" s="240">
        <v>552</v>
      </c>
      <c r="I138" s="241"/>
      <c r="J138" s="242">
        <f>ROUND(I138*H138,2)</f>
        <v>0</v>
      </c>
      <c r="K138" s="238" t="s">
        <v>131</v>
      </c>
      <c r="L138" s="243"/>
      <c r="M138" s="244" t="s">
        <v>1</v>
      </c>
      <c r="N138" s="245" t="s">
        <v>40</v>
      </c>
      <c r="O138" s="90"/>
      <c r="P138" s="227">
        <f>O138*H138</f>
        <v>0</v>
      </c>
      <c r="Q138" s="227">
        <v>0.00012</v>
      </c>
      <c r="R138" s="227">
        <f>Q138*H138</f>
        <v>0.066240000000000007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139</v>
      </c>
      <c r="AT138" s="229" t="s">
        <v>136</v>
      </c>
      <c r="AU138" s="229" t="s">
        <v>85</v>
      </c>
      <c r="AY138" s="16" t="s">
        <v>124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83</v>
      </c>
      <c r="BK138" s="230">
        <f>ROUND(I138*H138,2)</f>
        <v>0</v>
      </c>
      <c r="BL138" s="16" t="s">
        <v>132</v>
      </c>
      <c r="BM138" s="229" t="s">
        <v>174</v>
      </c>
    </row>
    <row r="139" s="13" customFormat="1">
      <c r="A139" s="13"/>
      <c r="B139" s="246"/>
      <c r="C139" s="247"/>
      <c r="D139" s="248" t="s">
        <v>164</v>
      </c>
      <c r="E139" s="257" t="s">
        <v>1</v>
      </c>
      <c r="F139" s="249" t="s">
        <v>175</v>
      </c>
      <c r="G139" s="247"/>
      <c r="H139" s="250">
        <v>400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164</v>
      </c>
      <c r="AU139" s="256" t="s">
        <v>85</v>
      </c>
      <c r="AV139" s="13" t="s">
        <v>85</v>
      </c>
      <c r="AW139" s="13" t="s">
        <v>30</v>
      </c>
      <c r="AX139" s="13" t="s">
        <v>75</v>
      </c>
      <c r="AY139" s="256" t="s">
        <v>124</v>
      </c>
    </row>
    <row r="140" s="13" customFormat="1">
      <c r="A140" s="13"/>
      <c r="B140" s="246"/>
      <c r="C140" s="247"/>
      <c r="D140" s="248" t="s">
        <v>164</v>
      </c>
      <c r="E140" s="257" t="s">
        <v>1</v>
      </c>
      <c r="F140" s="249" t="s">
        <v>176</v>
      </c>
      <c r="G140" s="247"/>
      <c r="H140" s="250">
        <v>80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164</v>
      </c>
      <c r="AU140" s="256" t="s">
        <v>85</v>
      </c>
      <c r="AV140" s="13" t="s">
        <v>85</v>
      </c>
      <c r="AW140" s="13" t="s">
        <v>30</v>
      </c>
      <c r="AX140" s="13" t="s">
        <v>75</v>
      </c>
      <c r="AY140" s="256" t="s">
        <v>124</v>
      </c>
    </row>
    <row r="141" s="14" customFormat="1">
      <c r="A141" s="14"/>
      <c r="B141" s="258"/>
      <c r="C141" s="259"/>
      <c r="D141" s="248" t="s">
        <v>164</v>
      </c>
      <c r="E141" s="260" t="s">
        <v>1</v>
      </c>
      <c r="F141" s="261" t="s">
        <v>177</v>
      </c>
      <c r="G141" s="259"/>
      <c r="H141" s="262">
        <v>480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8" t="s">
        <v>164</v>
      </c>
      <c r="AU141" s="268" t="s">
        <v>85</v>
      </c>
      <c r="AV141" s="14" t="s">
        <v>145</v>
      </c>
      <c r="AW141" s="14" t="s">
        <v>30</v>
      </c>
      <c r="AX141" s="14" t="s">
        <v>83</v>
      </c>
      <c r="AY141" s="268" t="s">
        <v>124</v>
      </c>
    </row>
    <row r="142" s="13" customFormat="1">
      <c r="A142" s="13"/>
      <c r="B142" s="246"/>
      <c r="C142" s="247"/>
      <c r="D142" s="248" t="s">
        <v>164</v>
      </c>
      <c r="E142" s="247"/>
      <c r="F142" s="249" t="s">
        <v>178</v>
      </c>
      <c r="G142" s="247"/>
      <c r="H142" s="250">
        <v>552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164</v>
      </c>
      <c r="AU142" s="256" t="s">
        <v>85</v>
      </c>
      <c r="AV142" s="13" t="s">
        <v>85</v>
      </c>
      <c r="AW142" s="13" t="s">
        <v>4</v>
      </c>
      <c r="AX142" s="13" t="s">
        <v>83</v>
      </c>
      <c r="AY142" s="256" t="s">
        <v>124</v>
      </c>
    </row>
    <row r="143" s="2" customFormat="1" ht="37.8" customHeight="1">
      <c r="A143" s="37"/>
      <c r="B143" s="38"/>
      <c r="C143" s="218" t="s">
        <v>179</v>
      </c>
      <c r="D143" s="218" t="s">
        <v>127</v>
      </c>
      <c r="E143" s="219" t="s">
        <v>180</v>
      </c>
      <c r="F143" s="220" t="s">
        <v>181</v>
      </c>
      <c r="G143" s="221" t="s">
        <v>157</v>
      </c>
      <c r="H143" s="222">
        <v>300</v>
      </c>
      <c r="I143" s="223"/>
      <c r="J143" s="224">
        <f>ROUND(I143*H143,2)</f>
        <v>0</v>
      </c>
      <c r="K143" s="220" t="s">
        <v>131</v>
      </c>
      <c r="L143" s="43"/>
      <c r="M143" s="225" t="s">
        <v>1</v>
      </c>
      <c r="N143" s="226" t="s">
        <v>40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132</v>
      </c>
      <c r="AT143" s="229" t="s">
        <v>127</v>
      </c>
      <c r="AU143" s="229" t="s">
        <v>85</v>
      </c>
      <c r="AY143" s="16" t="s">
        <v>124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83</v>
      </c>
      <c r="BK143" s="230">
        <f>ROUND(I143*H143,2)</f>
        <v>0</v>
      </c>
      <c r="BL143" s="16" t="s">
        <v>132</v>
      </c>
      <c r="BM143" s="229" t="s">
        <v>182</v>
      </c>
    </row>
    <row r="144" s="2" customFormat="1">
      <c r="A144" s="37"/>
      <c r="B144" s="38"/>
      <c r="C144" s="39"/>
      <c r="D144" s="231" t="s">
        <v>134</v>
      </c>
      <c r="E144" s="39"/>
      <c r="F144" s="232" t="s">
        <v>183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134</v>
      </c>
      <c r="AU144" s="16" t="s">
        <v>85</v>
      </c>
    </row>
    <row r="145" s="2" customFormat="1" ht="24.15" customHeight="1">
      <c r="A145" s="37"/>
      <c r="B145" s="38"/>
      <c r="C145" s="236" t="s">
        <v>184</v>
      </c>
      <c r="D145" s="236" t="s">
        <v>136</v>
      </c>
      <c r="E145" s="237" t="s">
        <v>185</v>
      </c>
      <c r="F145" s="238" t="s">
        <v>186</v>
      </c>
      <c r="G145" s="239" t="s">
        <v>157</v>
      </c>
      <c r="H145" s="240">
        <v>345</v>
      </c>
      <c r="I145" s="241"/>
      <c r="J145" s="242">
        <f>ROUND(I145*H145,2)</f>
        <v>0</v>
      </c>
      <c r="K145" s="238" t="s">
        <v>131</v>
      </c>
      <c r="L145" s="243"/>
      <c r="M145" s="244" t="s">
        <v>1</v>
      </c>
      <c r="N145" s="245" t="s">
        <v>40</v>
      </c>
      <c r="O145" s="90"/>
      <c r="P145" s="227">
        <f>O145*H145</f>
        <v>0</v>
      </c>
      <c r="Q145" s="227">
        <v>0.00017000000000000001</v>
      </c>
      <c r="R145" s="227">
        <f>Q145*H145</f>
        <v>0.058650000000000008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139</v>
      </c>
      <c r="AT145" s="229" t="s">
        <v>136</v>
      </c>
      <c r="AU145" s="229" t="s">
        <v>85</v>
      </c>
      <c r="AY145" s="16" t="s">
        <v>124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83</v>
      </c>
      <c r="BK145" s="230">
        <f>ROUND(I145*H145,2)</f>
        <v>0</v>
      </c>
      <c r="BL145" s="16" t="s">
        <v>132</v>
      </c>
      <c r="BM145" s="229" t="s">
        <v>187</v>
      </c>
    </row>
    <row r="146" s="13" customFormat="1">
      <c r="A146" s="13"/>
      <c r="B146" s="246"/>
      <c r="C146" s="247"/>
      <c r="D146" s="248" t="s">
        <v>164</v>
      </c>
      <c r="E146" s="247"/>
      <c r="F146" s="249" t="s">
        <v>188</v>
      </c>
      <c r="G146" s="247"/>
      <c r="H146" s="250">
        <v>345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164</v>
      </c>
      <c r="AU146" s="256" t="s">
        <v>85</v>
      </c>
      <c r="AV146" s="13" t="s">
        <v>85</v>
      </c>
      <c r="AW146" s="13" t="s">
        <v>4</v>
      </c>
      <c r="AX146" s="13" t="s">
        <v>83</v>
      </c>
      <c r="AY146" s="256" t="s">
        <v>124</v>
      </c>
    </row>
    <row r="147" s="2" customFormat="1" ht="37.8" customHeight="1">
      <c r="A147" s="37"/>
      <c r="B147" s="38"/>
      <c r="C147" s="218" t="s">
        <v>8</v>
      </c>
      <c r="D147" s="218" t="s">
        <v>127</v>
      </c>
      <c r="E147" s="219" t="s">
        <v>189</v>
      </c>
      <c r="F147" s="220" t="s">
        <v>190</v>
      </c>
      <c r="G147" s="221" t="s">
        <v>157</v>
      </c>
      <c r="H147" s="222">
        <v>80</v>
      </c>
      <c r="I147" s="223"/>
      <c r="J147" s="224">
        <f>ROUND(I147*H147,2)</f>
        <v>0</v>
      </c>
      <c r="K147" s="220" t="s">
        <v>131</v>
      </c>
      <c r="L147" s="43"/>
      <c r="M147" s="225" t="s">
        <v>1</v>
      </c>
      <c r="N147" s="226" t="s">
        <v>40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132</v>
      </c>
      <c r="AT147" s="229" t="s">
        <v>127</v>
      </c>
      <c r="AU147" s="229" t="s">
        <v>85</v>
      </c>
      <c r="AY147" s="16" t="s">
        <v>124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83</v>
      </c>
      <c r="BK147" s="230">
        <f>ROUND(I147*H147,2)</f>
        <v>0</v>
      </c>
      <c r="BL147" s="16" t="s">
        <v>132</v>
      </c>
      <c r="BM147" s="229" t="s">
        <v>191</v>
      </c>
    </row>
    <row r="148" s="2" customFormat="1">
      <c r="A148" s="37"/>
      <c r="B148" s="38"/>
      <c r="C148" s="39"/>
      <c r="D148" s="231" t="s">
        <v>134</v>
      </c>
      <c r="E148" s="39"/>
      <c r="F148" s="232" t="s">
        <v>192</v>
      </c>
      <c r="G148" s="39"/>
      <c r="H148" s="39"/>
      <c r="I148" s="233"/>
      <c r="J148" s="39"/>
      <c r="K148" s="39"/>
      <c r="L148" s="43"/>
      <c r="M148" s="234"/>
      <c r="N148" s="23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134</v>
      </c>
      <c r="AU148" s="16" t="s">
        <v>85</v>
      </c>
    </row>
    <row r="149" s="2" customFormat="1" ht="24.15" customHeight="1">
      <c r="A149" s="37"/>
      <c r="B149" s="38"/>
      <c r="C149" s="236" t="s">
        <v>193</v>
      </c>
      <c r="D149" s="236" t="s">
        <v>136</v>
      </c>
      <c r="E149" s="237" t="s">
        <v>194</v>
      </c>
      <c r="F149" s="238" t="s">
        <v>195</v>
      </c>
      <c r="G149" s="239" t="s">
        <v>157</v>
      </c>
      <c r="H149" s="240">
        <v>92</v>
      </c>
      <c r="I149" s="241"/>
      <c r="J149" s="242">
        <f>ROUND(I149*H149,2)</f>
        <v>0</v>
      </c>
      <c r="K149" s="238" t="s">
        <v>131</v>
      </c>
      <c r="L149" s="243"/>
      <c r="M149" s="244" t="s">
        <v>1</v>
      </c>
      <c r="N149" s="245" t="s">
        <v>40</v>
      </c>
      <c r="O149" s="90"/>
      <c r="P149" s="227">
        <f>O149*H149</f>
        <v>0</v>
      </c>
      <c r="Q149" s="227">
        <v>0.00016000000000000001</v>
      </c>
      <c r="R149" s="227">
        <f>Q149*H149</f>
        <v>0.01472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139</v>
      </c>
      <c r="AT149" s="229" t="s">
        <v>136</v>
      </c>
      <c r="AU149" s="229" t="s">
        <v>85</v>
      </c>
      <c r="AY149" s="16" t="s">
        <v>124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83</v>
      </c>
      <c r="BK149" s="230">
        <f>ROUND(I149*H149,2)</f>
        <v>0</v>
      </c>
      <c r="BL149" s="16" t="s">
        <v>132</v>
      </c>
      <c r="BM149" s="229" t="s">
        <v>196</v>
      </c>
    </row>
    <row r="150" s="13" customFormat="1">
      <c r="A150" s="13"/>
      <c r="B150" s="246"/>
      <c r="C150" s="247"/>
      <c r="D150" s="248" t="s">
        <v>164</v>
      </c>
      <c r="E150" s="247"/>
      <c r="F150" s="249" t="s">
        <v>197</v>
      </c>
      <c r="G150" s="247"/>
      <c r="H150" s="250">
        <v>92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164</v>
      </c>
      <c r="AU150" s="256" t="s">
        <v>85</v>
      </c>
      <c r="AV150" s="13" t="s">
        <v>85</v>
      </c>
      <c r="AW150" s="13" t="s">
        <v>4</v>
      </c>
      <c r="AX150" s="13" t="s">
        <v>83</v>
      </c>
      <c r="AY150" s="256" t="s">
        <v>124</v>
      </c>
    </row>
    <row r="151" s="2" customFormat="1" ht="44.25" customHeight="1">
      <c r="A151" s="37"/>
      <c r="B151" s="38"/>
      <c r="C151" s="218" t="s">
        <v>198</v>
      </c>
      <c r="D151" s="218" t="s">
        <v>127</v>
      </c>
      <c r="E151" s="219" t="s">
        <v>199</v>
      </c>
      <c r="F151" s="220" t="s">
        <v>200</v>
      </c>
      <c r="G151" s="221" t="s">
        <v>157</v>
      </c>
      <c r="H151" s="222">
        <v>35</v>
      </c>
      <c r="I151" s="223"/>
      <c r="J151" s="224">
        <f>ROUND(I151*H151,2)</f>
        <v>0</v>
      </c>
      <c r="K151" s="220" t="s">
        <v>131</v>
      </c>
      <c r="L151" s="43"/>
      <c r="M151" s="225" t="s">
        <v>1</v>
      </c>
      <c r="N151" s="226" t="s">
        <v>40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132</v>
      </c>
      <c r="AT151" s="229" t="s">
        <v>127</v>
      </c>
      <c r="AU151" s="229" t="s">
        <v>85</v>
      </c>
      <c r="AY151" s="16" t="s">
        <v>124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83</v>
      </c>
      <c r="BK151" s="230">
        <f>ROUND(I151*H151,2)</f>
        <v>0</v>
      </c>
      <c r="BL151" s="16" t="s">
        <v>132</v>
      </c>
      <c r="BM151" s="229" t="s">
        <v>201</v>
      </c>
    </row>
    <row r="152" s="2" customFormat="1">
      <c r="A152" s="37"/>
      <c r="B152" s="38"/>
      <c r="C152" s="39"/>
      <c r="D152" s="231" t="s">
        <v>134</v>
      </c>
      <c r="E152" s="39"/>
      <c r="F152" s="232" t="s">
        <v>202</v>
      </c>
      <c r="G152" s="39"/>
      <c r="H152" s="39"/>
      <c r="I152" s="233"/>
      <c r="J152" s="39"/>
      <c r="K152" s="39"/>
      <c r="L152" s="43"/>
      <c r="M152" s="234"/>
      <c r="N152" s="23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85</v>
      </c>
    </row>
    <row r="153" s="2" customFormat="1" ht="24.15" customHeight="1">
      <c r="A153" s="37"/>
      <c r="B153" s="38"/>
      <c r="C153" s="236" t="s">
        <v>203</v>
      </c>
      <c r="D153" s="236" t="s">
        <v>136</v>
      </c>
      <c r="E153" s="237" t="s">
        <v>204</v>
      </c>
      <c r="F153" s="238" t="s">
        <v>205</v>
      </c>
      <c r="G153" s="239" t="s">
        <v>157</v>
      </c>
      <c r="H153" s="240">
        <v>40.25</v>
      </c>
      <c r="I153" s="241"/>
      <c r="J153" s="242">
        <f>ROUND(I153*H153,2)</f>
        <v>0</v>
      </c>
      <c r="K153" s="238" t="s">
        <v>131</v>
      </c>
      <c r="L153" s="243"/>
      <c r="M153" s="244" t="s">
        <v>1</v>
      </c>
      <c r="N153" s="245" t="s">
        <v>40</v>
      </c>
      <c r="O153" s="90"/>
      <c r="P153" s="227">
        <f>O153*H153</f>
        <v>0</v>
      </c>
      <c r="Q153" s="227">
        <v>0.00233</v>
      </c>
      <c r="R153" s="227">
        <f>Q153*H153</f>
        <v>0.093782500000000005</v>
      </c>
      <c r="S153" s="227">
        <v>0</v>
      </c>
      <c r="T153" s="22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139</v>
      </c>
      <c r="AT153" s="229" t="s">
        <v>136</v>
      </c>
      <c r="AU153" s="229" t="s">
        <v>85</v>
      </c>
      <c r="AY153" s="16" t="s">
        <v>124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83</v>
      </c>
      <c r="BK153" s="230">
        <f>ROUND(I153*H153,2)</f>
        <v>0</v>
      </c>
      <c r="BL153" s="16" t="s">
        <v>132</v>
      </c>
      <c r="BM153" s="229" t="s">
        <v>206</v>
      </c>
    </row>
    <row r="154" s="13" customFormat="1">
      <c r="A154" s="13"/>
      <c r="B154" s="246"/>
      <c r="C154" s="247"/>
      <c r="D154" s="248" t="s">
        <v>164</v>
      </c>
      <c r="E154" s="247"/>
      <c r="F154" s="249" t="s">
        <v>207</v>
      </c>
      <c r="G154" s="247"/>
      <c r="H154" s="250">
        <v>40.25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164</v>
      </c>
      <c r="AU154" s="256" t="s">
        <v>85</v>
      </c>
      <c r="AV154" s="13" t="s">
        <v>85</v>
      </c>
      <c r="AW154" s="13" t="s">
        <v>4</v>
      </c>
      <c r="AX154" s="13" t="s">
        <v>83</v>
      </c>
      <c r="AY154" s="256" t="s">
        <v>124</v>
      </c>
    </row>
    <row r="155" s="2" customFormat="1" ht="44.25" customHeight="1">
      <c r="A155" s="37"/>
      <c r="B155" s="38"/>
      <c r="C155" s="218" t="s">
        <v>132</v>
      </c>
      <c r="D155" s="218" t="s">
        <v>127</v>
      </c>
      <c r="E155" s="219" t="s">
        <v>208</v>
      </c>
      <c r="F155" s="220" t="s">
        <v>209</v>
      </c>
      <c r="G155" s="221" t="s">
        <v>157</v>
      </c>
      <c r="H155" s="222">
        <v>25</v>
      </c>
      <c r="I155" s="223"/>
      <c r="J155" s="224">
        <f>ROUND(I155*H155,2)</f>
        <v>0</v>
      </c>
      <c r="K155" s="220" t="s">
        <v>131</v>
      </c>
      <c r="L155" s="43"/>
      <c r="M155" s="225" t="s">
        <v>1</v>
      </c>
      <c r="N155" s="226" t="s">
        <v>40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132</v>
      </c>
      <c r="AT155" s="229" t="s">
        <v>127</v>
      </c>
      <c r="AU155" s="229" t="s">
        <v>85</v>
      </c>
      <c r="AY155" s="16" t="s">
        <v>124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83</v>
      </c>
      <c r="BK155" s="230">
        <f>ROUND(I155*H155,2)</f>
        <v>0</v>
      </c>
      <c r="BL155" s="16" t="s">
        <v>132</v>
      </c>
      <c r="BM155" s="229" t="s">
        <v>210</v>
      </c>
    </row>
    <row r="156" s="2" customFormat="1">
      <c r="A156" s="37"/>
      <c r="B156" s="38"/>
      <c r="C156" s="39"/>
      <c r="D156" s="231" t="s">
        <v>134</v>
      </c>
      <c r="E156" s="39"/>
      <c r="F156" s="232" t="s">
        <v>211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134</v>
      </c>
      <c r="AU156" s="16" t="s">
        <v>85</v>
      </c>
    </row>
    <row r="157" s="2" customFormat="1" ht="24.15" customHeight="1">
      <c r="A157" s="37"/>
      <c r="B157" s="38"/>
      <c r="C157" s="236" t="s">
        <v>212</v>
      </c>
      <c r="D157" s="236" t="s">
        <v>136</v>
      </c>
      <c r="E157" s="237" t="s">
        <v>213</v>
      </c>
      <c r="F157" s="238" t="s">
        <v>214</v>
      </c>
      <c r="G157" s="239" t="s">
        <v>157</v>
      </c>
      <c r="H157" s="240">
        <v>26.25</v>
      </c>
      <c r="I157" s="241"/>
      <c r="J157" s="242">
        <f>ROUND(I157*H157,2)</f>
        <v>0</v>
      </c>
      <c r="K157" s="238" t="s">
        <v>131</v>
      </c>
      <c r="L157" s="243"/>
      <c r="M157" s="244" t="s">
        <v>1</v>
      </c>
      <c r="N157" s="245" t="s">
        <v>40</v>
      </c>
      <c r="O157" s="90"/>
      <c r="P157" s="227">
        <f>O157*H157</f>
        <v>0</v>
      </c>
      <c r="Q157" s="227">
        <v>0.0023999999999999998</v>
      </c>
      <c r="R157" s="227">
        <f>Q157*H157</f>
        <v>0.063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139</v>
      </c>
      <c r="AT157" s="229" t="s">
        <v>136</v>
      </c>
      <c r="AU157" s="229" t="s">
        <v>85</v>
      </c>
      <c r="AY157" s="16" t="s">
        <v>124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83</v>
      </c>
      <c r="BK157" s="230">
        <f>ROUND(I157*H157,2)</f>
        <v>0</v>
      </c>
      <c r="BL157" s="16" t="s">
        <v>132</v>
      </c>
      <c r="BM157" s="229" t="s">
        <v>215</v>
      </c>
    </row>
    <row r="158" s="13" customFormat="1">
      <c r="A158" s="13"/>
      <c r="B158" s="246"/>
      <c r="C158" s="247"/>
      <c r="D158" s="248" t="s">
        <v>164</v>
      </c>
      <c r="E158" s="247"/>
      <c r="F158" s="249" t="s">
        <v>216</v>
      </c>
      <c r="G158" s="247"/>
      <c r="H158" s="250">
        <v>26.25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164</v>
      </c>
      <c r="AU158" s="256" t="s">
        <v>85</v>
      </c>
      <c r="AV158" s="13" t="s">
        <v>85</v>
      </c>
      <c r="AW158" s="13" t="s">
        <v>4</v>
      </c>
      <c r="AX158" s="13" t="s">
        <v>83</v>
      </c>
      <c r="AY158" s="256" t="s">
        <v>124</v>
      </c>
    </row>
    <row r="159" s="2" customFormat="1" ht="33" customHeight="1">
      <c r="A159" s="37"/>
      <c r="B159" s="38"/>
      <c r="C159" s="218" t="s">
        <v>217</v>
      </c>
      <c r="D159" s="218" t="s">
        <v>127</v>
      </c>
      <c r="E159" s="219" t="s">
        <v>218</v>
      </c>
      <c r="F159" s="220" t="s">
        <v>219</v>
      </c>
      <c r="G159" s="221" t="s">
        <v>130</v>
      </c>
      <c r="H159" s="222">
        <v>53</v>
      </c>
      <c r="I159" s="223"/>
      <c r="J159" s="224">
        <f>ROUND(I159*H159,2)</f>
        <v>0</v>
      </c>
      <c r="K159" s="220" t="s">
        <v>131</v>
      </c>
      <c r="L159" s="43"/>
      <c r="M159" s="225" t="s">
        <v>1</v>
      </c>
      <c r="N159" s="226" t="s">
        <v>40</v>
      </c>
      <c r="O159" s="90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9" t="s">
        <v>132</v>
      </c>
      <c r="AT159" s="229" t="s">
        <v>127</v>
      </c>
      <c r="AU159" s="229" t="s">
        <v>85</v>
      </c>
      <c r="AY159" s="16" t="s">
        <v>124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6" t="s">
        <v>83</v>
      </c>
      <c r="BK159" s="230">
        <f>ROUND(I159*H159,2)</f>
        <v>0</v>
      </c>
      <c r="BL159" s="16" t="s">
        <v>132</v>
      </c>
      <c r="BM159" s="229" t="s">
        <v>220</v>
      </c>
    </row>
    <row r="160" s="2" customFormat="1">
      <c r="A160" s="37"/>
      <c r="B160" s="38"/>
      <c r="C160" s="39"/>
      <c r="D160" s="231" t="s">
        <v>134</v>
      </c>
      <c r="E160" s="39"/>
      <c r="F160" s="232" t="s">
        <v>221</v>
      </c>
      <c r="G160" s="39"/>
      <c r="H160" s="39"/>
      <c r="I160" s="233"/>
      <c r="J160" s="39"/>
      <c r="K160" s="39"/>
      <c r="L160" s="43"/>
      <c r="M160" s="234"/>
      <c r="N160" s="235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134</v>
      </c>
      <c r="AU160" s="16" t="s">
        <v>85</v>
      </c>
    </row>
    <row r="161" s="2" customFormat="1" ht="33" customHeight="1">
      <c r="A161" s="37"/>
      <c r="B161" s="38"/>
      <c r="C161" s="218" t="s">
        <v>222</v>
      </c>
      <c r="D161" s="218" t="s">
        <v>127</v>
      </c>
      <c r="E161" s="219" t="s">
        <v>223</v>
      </c>
      <c r="F161" s="220" t="s">
        <v>224</v>
      </c>
      <c r="G161" s="221" t="s">
        <v>130</v>
      </c>
      <c r="H161" s="222">
        <v>2</v>
      </c>
      <c r="I161" s="223"/>
      <c r="J161" s="224">
        <f>ROUND(I161*H161,2)</f>
        <v>0</v>
      </c>
      <c r="K161" s="220" t="s">
        <v>131</v>
      </c>
      <c r="L161" s="43"/>
      <c r="M161" s="225" t="s">
        <v>1</v>
      </c>
      <c r="N161" s="226" t="s">
        <v>40</v>
      </c>
      <c r="O161" s="90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132</v>
      </c>
      <c r="AT161" s="229" t="s">
        <v>127</v>
      </c>
      <c r="AU161" s="229" t="s">
        <v>85</v>
      </c>
      <c r="AY161" s="16" t="s">
        <v>124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83</v>
      </c>
      <c r="BK161" s="230">
        <f>ROUND(I161*H161,2)</f>
        <v>0</v>
      </c>
      <c r="BL161" s="16" t="s">
        <v>132</v>
      </c>
      <c r="BM161" s="229" t="s">
        <v>225</v>
      </c>
    </row>
    <row r="162" s="2" customFormat="1">
      <c r="A162" s="37"/>
      <c r="B162" s="38"/>
      <c r="C162" s="39"/>
      <c r="D162" s="231" t="s">
        <v>134</v>
      </c>
      <c r="E162" s="39"/>
      <c r="F162" s="232" t="s">
        <v>226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134</v>
      </c>
      <c r="AU162" s="16" t="s">
        <v>85</v>
      </c>
    </row>
    <row r="163" s="2" customFormat="1" ht="33" customHeight="1">
      <c r="A163" s="37"/>
      <c r="B163" s="38"/>
      <c r="C163" s="218" t="s">
        <v>227</v>
      </c>
      <c r="D163" s="218" t="s">
        <v>127</v>
      </c>
      <c r="E163" s="219" t="s">
        <v>228</v>
      </c>
      <c r="F163" s="220" t="s">
        <v>229</v>
      </c>
      <c r="G163" s="221" t="s">
        <v>130</v>
      </c>
      <c r="H163" s="222">
        <v>10</v>
      </c>
      <c r="I163" s="223"/>
      <c r="J163" s="224">
        <f>ROUND(I163*H163,2)</f>
        <v>0</v>
      </c>
      <c r="K163" s="220" t="s">
        <v>131</v>
      </c>
      <c r="L163" s="43"/>
      <c r="M163" s="225" t="s">
        <v>1</v>
      </c>
      <c r="N163" s="226" t="s">
        <v>40</v>
      </c>
      <c r="O163" s="90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132</v>
      </c>
      <c r="AT163" s="229" t="s">
        <v>127</v>
      </c>
      <c r="AU163" s="229" t="s">
        <v>85</v>
      </c>
      <c r="AY163" s="16" t="s">
        <v>124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83</v>
      </c>
      <c r="BK163" s="230">
        <f>ROUND(I163*H163,2)</f>
        <v>0</v>
      </c>
      <c r="BL163" s="16" t="s">
        <v>132</v>
      </c>
      <c r="BM163" s="229" t="s">
        <v>230</v>
      </c>
    </row>
    <row r="164" s="2" customFormat="1">
      <c r="A164" s="37"/>
      <c r="B164" s="38"/>
      <c r="C164" s="39"/>
      <c r="D164" s="231" t="s">
        <v>134</v>
      </c>
      <c r="E164" s="39"/>
      <c r="F164" s="232" t="s">
        <v>231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134</v>
      </c>
      <c r="AU164" s="16" t="s">
        <v>85</v>
      </c>
    </row>
    <row r="165" s="2" customFormat="1" ht="33" customHeight="1">
      <c r="A165" s="37"/>
      <c r="B165" s="38"/>
      <c r="C165" s="218" t="s">
        <v>7</v>
      </c>
      <c r="D165" s="218" t="s">
        <v>127</v>
      </c>
      <c r="E165" s="219" t="s">
        <v>232</v>
      </c>
      <c r="F165" s="220" t="s">
        <v>233</v>
      </c>
      <c r="G165" s="221" t="s">
        <v>130</v>
      </c>
      <c r="H165" s="222">
        <v>16</v>
      </c>
      <c r="I165" s="223"/>
      <c r="J165" s="224">
        <f>ROUND(I165*H165,2)</f>
        <v>0</v>
      </c>
      <c r="K165" s="220" t="s">
        <v>131</v>
      </c>
      <c r="L165" s="43"/>
      <c r="M165" s="225" t="s">
        <v>1</v>
      </c>
      <c r="N165" s="226" t="s">
        <v>40</v>
      </c>
      <c r="O165" s="90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132</v>
      </c>
      <c r="AT165" s="229" t="s">
        <v>127</v>
      </c>
      <c r="AU165" s="229" t="s">
        <v>85</v>
      </c>
      <c r="AY165" s="16" t="s">
        <v>124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83</v>
      </c>
      <c r="BK165" s="230">
        <f>ROUND(I165*H165,2)</f>
        <v>0</v>
      </c>
      <c r="BL165" s="16" t="s">
        <v>132</v>
      </c>
      <c r="BM165" s="229" t="s">
        <v>234</v>
      </c>
    </row>
    <row r="166" s="2" customFormat="1">
      <c r="A166" s="37"/>
      <c r="B166" s="38"/>
      <c r="C166" s="39"/>
      <c r="D166" s="231" t="s">
        <v>134</v>
      </c>
      <c r="E166" s="39"/>
      <c r="F166" s="232" t="s">
        <v>235</v>
      </c>
      <c r="G166" s="39"/>
      <c r="H166" s="39"/>
      <c r="I166" s="233"/>
      <c r="J166" s="39"/>
      <c r="K166" s="39"/>
      <c r="L166" s="43"/>
      <c r="M166" s="234"/>
      <c r="N166" s="235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134</v>
      </c>
      <c r="AU166" s="16" t="s">
        <v>85</v>
      </c>
    </row>
    <row r="167" s="2" customFormat="1" ht="33" customHeight="1">
      <c r="A167" s="37"/>
      <c r="B167" s="38"/>
      <c r="C167" s="218" t="s">
        <v>236</v>
      </c>
      <c r="D167" s="218" t="s">
        <v>127</v>
      </c>
      <c r="E167" s="219" t="s">
        <v>237</v>
      </c>
      <c r="F167" s="220" t="s">
        <v>238</v>
      </c>
      <c r="G167" s="221" t="s">
        <v>130</v>
      </c>
      <c r="H167" s="222">
        <v>3</v>
      </c>
      <c r="I167" s="223"/>
      <c r="J167" s="224">
        <f>ROUND(I167*H167,2)</f>
        <v>0</v>
      </c>
      <c r="K167" s="220" t="s">
        <v>131</v>
      </c>
      <c r="L167" s="43"/>
      <c r="M167" s="225" t="s">
        <v>1</v>
      </c>
      <c r="N167" s="226" t="s">
        <v>40</v>
      </c>
      <c r="O167" s="90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132</v>
      </c>
      <c r="AT167" s="229" t="s">
        <v>127</v>
      </c>
      <c r="AU167" s="229" t="s">
        <v>85</v>
      </c>
      <c r="AY167" s="16" t="s">
        <v>124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83</v>
      </c>
      <c r="BK167" s="230">
        <f>ROUND(I167*H167,2)</f>
        <v>0</v>
      </c>
      <c r="BL167" s="16" t="s">
        <v>132</v>
      </c>
      <c r="BM167" s="229" t="s">
        <v>239</v>
      </c>
    </row>
    <row r="168" s="2" customFormat="1">
      <c r="A168" s="37"/>
      <c r="B168" s="38"/>
      <c r="C168" s="39"/>
      <c r="D168" s="231" t="s">
        <v>134</v>
      </c>
      <c r="E168" s="39"/>
      <c r="F168" s="232" t="s">
        <v>240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134</v>
      </c>
      <c r="AU168" s="16" t="s">
        <v>85</v>
      </c>
    </row>
    <row r="169" s="2" customFormat="1" ht="33" customHeight="1">
      <c r="A169" s="37"/>
      <c r="B169" s="38"/>
      <c r="C169" s="236" t="s">
        <v>241</v>
      </c>
      <c r="D169" s="236" t="s">
        <v>136</v>
      </c>
      <c r="E169" s="237" t="s">
        <v>242</v>
      </c>
      <c r="F169" s="238" t="s">
        <v>243</v>
      </c>
      <c r="G169" s="239" t="s">
        <v>130</v>
      </c>
      <c r="H169" s="240">
        <v>1</v>
      </c>
      <c r="I169" s="241"/>
      <c r="J169" s="242">
        <f>ROUND(I169*H169,2)</f>
        <v>0</v>
      </c>
      <c r="K169" s="238" t="s">
        <v>1</v>
      </c>
      <c r="L169" s="243"/>
      <c r="M169" s="244" t="s">
        <v>1</v>
      </c>
      <c r="N169" s="245" t="s">
        <v>40</v>
      </c>
      <c r="O169" s="90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139</v>
      </c>
      <c r="AT169" s="229" t="s">
        <v>136</v>
      </c>
      <c r="AU169" s="229" t="s">
        <v>85</v>
      </c>
      <c r="AY169" s="16" t="s">
        <v>124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83</v>
      </c>
      <c r="BK169" s="230">
        <f>ROUND(I169*H169,2)</f>
        <v>0</v>
      </c>
      <c r="BL169" s="16" t="s">
        <v>132</v>
      </c>
      <c r="BM169" s="229" t="s">
        <v>244</v>
      </c>
    </row>
    <row r="170" s="2" customFormat="1" ht="24.15" customHeight="1">
      <c r="A170" s="37"/>
      <c r="B170" s="38"/>
      <c r="C170" s="236" t="s">
        <v>245</v>
      </c>
      <c r="D170" s="236" t="s">
        <v>136</v>
      </c>
      <c r="E170" s="237" t="s">
        <v>246</v>
      </c>
      <c r="F170" s="238" t="s">
        <v>247</v>
      </c>
      <c r="G170" s="239" t="s">
        <v>130</v>
      </c>
      <c r="H170" s="240">
        <v>1</v>
      </c>
      <c r="I170" s="241"/>
      <c r="J170" s="242">
        <f>ROUND(I170*H170,2)</f>
        <v>0</v>
      </c>
      <c r="K170" s="238" t="s">
        <v>1</v>
      </c>
      <c r="L170" s="243"/>
      <c r="M170" s="244" t="s">
        <v>1</v>
      </c>
      <c r="N170" s="245" t="s">
        <v>40</v>
      </c>
      <c r="O170" s="90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139</v>
      </c>
      <c r="AT170" s="229" t="s">
        <v>136</v>
      </c>
      <c r="AU170" s="229" t="s">
        <v>85</v>
      </c>
      <c r="AY170" s="16" t="s">
        <v>124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83</v>
      </c>
      <c r="BK170" s="230">
        <f>ROUND(I170*H170,2)</f>
        <v>0</v>
      </c>
      <c r="BL170" s="16" t="s">
        <v>132</v>
      </c>
      <c r="BM170" s="229" t="s">
        <v>248</v>
      </c>
    </row>
    <row r="171" s="2" customFormat="1" ht="21.75" customHeight="1">
      <c r="A171" s="37"/>
      <c r="B171" s="38"/>
      <c r="C171" s="236" t="s">
        <v>249</v>
      </c>
      <c r="D171" s="236" t="s">
        <v>136</v>
      </c>
      <c r="E171" s="237" t="s">
        <v>250</v>
      </c>
      <c r="F171" s="238" t="s">
        <v>251</v>
      </c>
      <c r="G171" s="239" t="s">
        <v>130</v>
      </c>
      <c r="H171" s="240">
        <v>1</v>
      </c>
      <c r="I171" s="241"/>
      <c r="J171" s="242">
        <f>ROUND(I171*H171,2)</f>
        <v>0</v>
      </c>
      <c r="K171" s="238" t="s">
        <v>1</v>
      </c>
      <c r="L171" s="243"/>
      <c r="M171" s="244" t="s">
        <v>1</v>
      </c>
      <c r="N171" s="245" t="s">
        <v>40</v>
      </c>
      <c r="O171" s="90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139</v>
      </c>
      <c r="AT171" s="229" t="s">
        <v>136</v>
      </c>
      <c r="AU171" s="229" t="s">
        <v>85</v>
      </c>
      <c r="AY171" s="16" t="s">
        <v>124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83</v>
      </c>
      <c r="BK171" s="230">
        <f>ROUND(I171*H171,2)</f>
        <v>0</v>
      </c>
      <c r="BL171" s="16" t="s">
        <v>132</v>
      </c>
      <c r="BM171" s="229" t="s">
        <v>252</v>
      </c>
    </row>
    <row r="172" s="2" customFormat="1" ht="49.05" customHeight="1">
      <c r="A172" s="37"/>
      <c r="B172" s="38"/>
      <c r="C172" s="218" t="s">
        <v>253</v>
      </c>
      <c r="D172" s="218" t="s">
        <v>127</v>
      </c>
      <c r="E172" s="219" t="s">
        <v>254</v>
      </c>
      <c r="F172" s="220" t="s">
        <v>255</v>
      </c>
      <c r="G172" s="221" t="s">
        <v>130</v>
      </c>
      <c r="H172" s="222">
        <v>14</v>
      </c>
      <c r="I172" s="223"/>
      <c r="J172" s="224">
        <f>ROUND(I172*H172,2)</f>
        <v>0</v>
      </c>
      <c r="K172" s="220" t="s">
        <v>131</v>
      </c>
      <c r="L172" s="43"/>
      <c r="M172" s="225" t="s">
        <v>1</v>
      </c>
      <c r="N172" s="226" t="s">
        <v>40</v>
      </c>
      <c r="O172" s="90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132</v>
      </c>
      <c r="AT172" s="229" t="s">
        <v>127</v>
      </c>
      <c r="AU172" s="229" t="s">
        <v>85</v>
      </c>
      <c r="AY172" s="16" t="s">
        <v>124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83</v>
      </c>
      <c r="BK172" s="230">
        <f>ROUND(I172*H172,2)</f>
        <v>0</v>
      </c>
      <c r="BL172" s="16" t="s">
        <v>132</v>
      </c>
      <c r="BM172" s="229" t="s">
        <v>256</v>
      </c>
    </row>
    <row r="173" s="2" customFormat="1">
      <c r="A173" s="37"/>
      <c r="B173" s="38"/>
      <c r="C173" s="39"/>
      <c r="D173" s="231" t="s">
        <v>134</v>
      </c>
      <c r="E173" s="39"/>
      <c r="F173" s="232" t="s">
        <v>257</v>
      </c>
      <c r="G173" s="39"/>
      <c r="H173" s="39"/>
      <c r="I173" s="233"/>
      <c r="J173" s="39"/>
      <c r="K173" s="39"/>
      <c r="L173" s="43"/>
      <c r="M173" s="234"/>
      <c r="N173" s="23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85</v>
      </c>
    </row>
    <row r="174" s="2" customFormat="1" ht="24.15" customHeight="1">
      <c r="A174" s="37"/>
      <c r="B174" s="38"/>
      <c r="C174" s="236" t="s">
        <v>258</v>
      </c>
      <c r="D174" s="236" t="s">
        <v>136</v>
      </c>
      <c r="E174" s="237" t="s">
        <v>259</v>
      </c>
      <c r="F174" s="238" t="s">
        <v>260</v>
      </c>
      <c r="G174" s="239" t="s">
        <v>130</v>
      </c>
      <c r="H174" s="240">
        <v>14</v>
      </c>
      <c r="I174" s="241"/>
      <c r="J174" s="242">
        <f>ROUND(I174*H174,2)</f>
        <v>0</v>
      </c>
      <c r="K174" s="238" t="s">
        <v>131</v>
      </c>
      <c r="L174" s="243"/>
      <c r="M174" s="244" t="s">
        <v>1</v>
      </c>
      <c r="N174" s="245" t="s">
        <v>40</v>
      </c>
      <c r="O174" s="90"/>
      <c r="P174" s="227">
        <f>O174*H174</f>
        <v>0</v>
      </c>
      <c r="Q174" s="227">
        <v>4.0000000000000003E-05</v>
      </c>
      <c r="R174" s="227">
        <f>Q174*H174</f>
        <v>0.00056000000000000006</v>
      </c>
      <c r="S174" s="227">
        <v>0</v>
      </c>
      <c r="T174" s="22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9" t="s">
        <v>139</v>
      </c>
      <c r="AT174" s="229" t="s">
        <v>136</v>
      </c>
      <c r="AU174" s="229" t="s">
        <v>85</v>
      </c>
      <c r="AY174" s="16" t="s">
        <v>124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6" t="s">
        <v>83</v>
      </c>
      <c r="BK174" s="230">
        <f>ROUND(I174*H174,2)</f>
        <v>0</v>
      </c>
      <c r="BL174" s="16" t="s">
        <v>132</v>
      </c>
      <c r="BM174" s="229" t="s">
        <v>261</v>
      </c>
    </row>
    <row r="175" s="2" customFormat="1" ht="16.5" customHeight="1">
      <c r="A175" s="37"/>
      <c r="B175" s="38"/>
      <c r="C175" s="236" t="s">
        <v>262</v>
      </c>
      <c r="D175" s="236" t="s">
        <v>136</v>
      </c>
      <c r="E175" s="237" t="s">
        <v>263</v>
      </c>
      <c r="F175" s="238" t="s">
        <v>264</v>
      </c>
      <c r="G175" s="239" t="s">
        <v>130</v>
      </c>
      <c r="H175" s="240">
        <v>14</v>
      </c>
      <c r="I175" s="241"/>
      <c r="J175" s="242">
        <f>ROUND(I175*H175,2)</f>
        <v>0</v>
      </c>
      <c r="K175" s="238" t="s">
        <v>131</v>
      </c>
      <c r="L175" s="243"/>
      <c r="M175" s="244" t="s">
        <v>1</v>
      </c>
      <c r="N175" s="245" t="s">
        <v>40</v>
      </c>
      <c r="O175" s="90"/>
      <c r="P175" s="227">
        <f>O175*H175</f>
        <v>0</v>
      </c>
      <c r="Q175" s="227">
        <v>3.0000000000000001E-05</v>
      </c>
      <c r="R175" s="227">
        <f>Q175*H175</f>
        <v>0.00042000000000000002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139</v>
      </c>
      <c r="AT175" s="229" t="s">
        <v>136</v>
      </c>
      <c r="AU175" s="229" t="s">
        <v>85</v>
      </c>
      <c r="AY175" s="16" t="s">
        <v>124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83</v>
      </c>
      <c r="BK175" s="230">
        <f>ROUND(I175*H175,2)</f>
        <v>0</v>
      </c>
      <c r="BL175" s="16" t="s">
        <v>132</v>
      </c>
      <c r="BM175" s="229" t="s">
        <v>265</v>
      </c>
    </row>
    <row r="176" s="2" customFormat="1" ht="16.5" customHeight="1">
      <c r="A176" s="37"/>
      <c r="B176" s="38"/>
      <c r="C176" s="236" t="s">
        <v>266</v>
      </c>
      <c r="D176" s="236" t="s">
        <v>136</v>
      </c>
      <c r="E176" s="237" t="s">
        <v>267</v>
      </c>
      <c r="F176" s="238" t="s">
        <v>268</v>
      </c>
      <c r="G176" s="239" t="s">
        <v>130</v>
      </c>
      <c r="H176" s="240">
        <v>14</v>
      </c>
      <c r="I176" s="241"/>
      <c r="J176" s="242">
        <f>ROUND(I176*H176,2)</f>
        <v>0</v>
      </c>
      <c r="K176" s="238" t="s">
        <v>131</v>
      </c>
      <c r="L176" s="243"/>
      <c r="M176" s="244" t="s">
        <v>1</v>
      </c>
      <c r="N176" s="245" t="s">
        <v>40</v>
      </c>
      <c r="O176" s="90"/>
      <c r="P176" s="227">
        <f>O176*H176</f>
        <v>0</v>
      </c>
      <c r="Q176" s="227">
        <v>1.0000000000000001E-05</v>
      </c>
      <c r="R176" s="227">
        <f>Q176*H176</f>
        <v>0.00014000000000000002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139</v>
      </c>
      <c r="AT176" s="229" t="s">
        <v>136</v>
      </c>
      <c r="AU176" s="229" t="s">
        <v>85</v>
      </c>
      <c r="AY176" s="16" t="s">
        <v>124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83</v>
      </c>
      <c r="BK176" s="230">
        <f>ROUND(I176*H176,2)</f>
        <v>0</v>
      </c>
      <c r="BL176" s="16" t="s">
        <v>132</v>
      </c>
      <c r="BM176" s="229" t="s">
        <v>269</v>
      </c>
    </row>
    <row r="177" s="2" customFormat="1" ht="55.5" customHeight="1">
      <c r="A177" s="37"/>
      <c r="B177" s="38"/>
      <c r="C177" s="218" t="s">
        <v>270</v>
      </c>
      <c r="D177" s="218" t="s">
        <v>127</v>
      </c>
      <c r="E177" s="219" t="s">
        <v>271</v>
      </c>
      <c r="F177" s="220" t="s">
        <v>272</v>
      </c>
      <c r="G177" s="221" t="s">
        <v>130</v>
      </c>
      <c r="H177" s="222">
        <v>8</v>
      </c>
      <c r="I177" s="223"/>
      <c r="J177" s="224">
        <f>ROUND(I177*H177,2)</f>
        <v>0</v>
      </c>
      <c r="K177" s="220" t="s">
        <v>131</v>
      </c>
      <c r="L177" s="43"/>
      <c r="M177" s="225" t="s">
        <v>1</v>
      </c>
      <c r="N177" s="226" t="s">
        <v>40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132</v>
      </c>
      <c r="AT177" s="229" t="s">
        <v>127</v>
      </c>
      <c r="AU177" s="229" t="s">
        <v>85</v>
      </c>
      <c r="AY177" s="16" t="s">
        <v>124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83</v>
      </c>
      <c r="BK177" s="230">
        <f>ROUND(I177*H177,2)</f>
        <v>0</v>
      </c>
      <c r="BL177" s="16" t="s">
        <v>132</v>
      </c>
      <c r="BM177" s="229" t="s">
        <v>273</v>
      </c>
    </row>
    <row r="178" s="2" customFormat="1">
      <c r="A178" s="37"/>
      <c r="B178" s="38"/>
      <c r="C178" s="39"/>
      <c r="D178" s="231" t="s">
        <v>134</v>
      </c>
      <c r="E178" s="39"/>
      <c r="F178" s="232" t="s">
        <v>274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134</v>
      </c>
      <c r="AU178" s="16" t="s">
        <v>85</v>
      </c>
    </row>
    <row r="179" s="2" customFormat="1" ht="24.15" customHeight="1">
      <c r="A179" s="37"/>
      <c r="B179" s="38"/>
      <c r="C179" s="236" t="s">
        <v>275</v>
      </c>
      <c r="D179" s="236" t="s">
        <v>136</v>
      </c>
      <c r="E179" s="237" t="s">
        <v>276</v>
      </c>
      <c r="F179" s="238" t="s">
        <v>277</v>
      </c>
      <c r="G179" s="239" t="s">
        <v>130</v>
      </c>
      <c r="H179" s="240">
        <v>8</v>
      </c>
      <c r="I179" s="241"/>
      <c r="J179" s="242">
        <f>ROUND(I179*H179,2)</f>
        <v>0</v>
      </c>
      <c r="K179" s="238" t="s">
        <v>131</v>
      </c>
      <c r="L179" s="243"/>
      <c r="M179" s="244" t="s">
        <v>1</v>
      </c>
      <c r="N179" s="245" t="s">
        <v>40</v>
      </c>
      <c r="O179" s="90"/>
      <c r="P179" s="227">
        <f>O179*H179</f>
        <v>0</v>
      </c>
      <c r="Q179" s="227">
        <v>4.0000000000000003E-05</v>
      </c>
      <c r="R179" s="227">
        <f>Q179*H179</f>
        <v>0.00032000000000000003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139</v>
      </c>
      <c r="AT179" s="229" t="s">
        <v>136</v>
      </c>
      <c r="AU179" s="229" t="s">
        <v>85</v>
      </c>
      <c r="AY179" s="16" t="s">
        <v>124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83</v>
      </c>
      <c r="BK179" s="230">
        <f>ROUND(I179*H179,2)</f>
        <v>0</v>
      </c>
      <c r="BL179" s="16" t="s">
        <v>132</v>
      </c>
      <c r="BM179" s="229" t="s">
        <v>278</v>
      </c>
    </row>
    <row r="180" s="2" customFormat="1" ht="21.75" customHeight="1">
      <c r="A180" s="37"/>
      <c r="B180" s="38"/>
      <c r="C180" s="236" t="s">
        <v>139</v>
      </c>
      <c r="D180" s="236" t="s">
        <v>136</v>
      </c>
      <c r="E180" s="237" t="s">
        <v>279</v>
      </c>
      <c r="F180" s="238" t="s">
        <v>280</v>
      </c>
      <c r="G180" s="239" t="s">
        <v>130</v>
      </c>
      <c r="H180" s="240">
        <v>8</v>
      </c>
      <c r="I180" s="241"/>
      <c r="J180" s="242">
        <f>ROUND(I180*H180,2)</f>
        <v>0</v>
      </c>
      <c r="K180" s="238" t="s">
        <v>131</v>
      </c>
      <c r="L180" s="243"/>
      <c r="M180" s="244" t="s">
        <v>1</v>
      </c>
      <c r="N180" s="245" t="s">
        <v>40</v>
      </c>
      <c r="O180" s="90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9" t="s">
        <v>139</v>
      </c>
      <c r="AT180" s="229" t="s">
        <v>136</v>
      </c>
      <c r="AU180" s="229" t="s">
        <v>85</v>
      </c>
      <c r="AY180" s="16" t="s">
        <v>124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83</v>
      </c>
      <c r="BK180" s="230">
        <f>ROUND(I180*H180,2)</f>
        <v>0</v>
      </c>
      <c r="BL180" s="16" t="s">
        <v>132</v>
      </c>
      <c r="BM180" s="229" t="s">
        <v>281</v>
      </c>
    </row>
    <row r="181" s="2" customFormat="1" ht="16.5" customHeight="1">
      <c r="A181" s="37"/>
      <c r="B181" s="38"/>
      <c r="C181" s="236" t="s">
        <v>282</v>
      </c>
      <c r="D181" s="236" t="s">
        <v>136</v>
      </c>
      <c r="E181" s="237" t="s">
        <v>283</v>
      </c>
      <c r="F181" s="238" t="s">
        <v>284</v>
      </c>
      <c r="G181" s="239" t="s">
        <v>130</v>
      </c>
      <c r="H181" s="240">
        <v>8</v>
      </c>
      <c r="I181" s="241"/>
      <c r="J181" s="242">
        <f>ROUND(I181*H181,2)</f>
        <v>0</v>
      </c>
      <c r="K181" s="238" t="s">
        <v>131</v>
      </c>
      <c r="L181" s="243"/>
      <c r="M181" s="244" t="s">
        <v>1</v>
      </c>
      <c r="N181" s="245" t="s">
        <v>40</v>
      </c>
      <c r="O181" s="90"/>
      <c r="P181" s="227">
        <f>O181*H181</f>
        <v>0</v>
      </c>
      <c r="Q181" s="227">
        <v>3.0000000000000001E-05</v>
      </c>
      <c r="R181" s="227">
        <f>Q181*H181</f>
        <v>0.00024000000000000001</v>
      </c>
      <c r="S181" s="227">
        <v>0</v>
      </c>
      <c r="T181" s="22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9" t="s">
        <v>139</v>
      </c>
      <c r="AT181" s="229" t="s">
        <v>136</v>
      </c>
      <c r="AU181" s="229" t="s">
        <v>85</v>
      </c>
      <c r="AY181" s="16" t="s">
        <v>124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6" t="s">
        <v>83</v>
      </c>
      <c r="BK181" s="230">
        <f>ROUND(I181*H181,2)</f>
        <v>0</v>
      </c>
      <c r="BL181" s="16" t="s">
        <v>132</v>
      </c>
      <c r="BM181" s="229" t="s">
        <v>285</v>
      </c>
    </row>
    <row r="182" s="2" customFormat="1" ht="16.5" customHeight="1">
      <c r="A182" s="37"/>
      <c r="B182" s="38"/>
      <c r="C182" s="236" t="s">
        <v>286</v>
      </c>
      <c r="D182" s="236" t="s">
        <v>136</v>
      </c>
      <c r="E182" s="237" t="s">
        <v>267</v>
      </c>
      <c r="F182" s="238" t="s">
        <v>268</v>
      </c>
      <c r="G182" s="239" t="s">
        <v>130</v>
      </c>
      <c r="H182" s="240">
        <v>8</v>
      </c>
      <c r="I182" s="241"/>
      <c r="J182" s="242">
        <f>ROUND(I182*H182,2)</f>
        <v>0</v>
      </c>
      <c r="K182" s="238" t="s">
        <v>131</v>
      </c>
      <c r="L182" s="243"/>
      <c r="M182" s="244" t="s">
        <v>1</v>
      </c>
      <c r="N182" s="245" t="s">
        <v>40</v>
      </c>
      <c r="O182" s="90"/>
      <c r="P182" s="227">
        <f>O182*H182</f>
        <v>0</v>
      </c>
      <c r="Q182" s="227">
        <v>1.0000000000000001E-05</v>
      </c>
      <c r="R182" s="227">
        <f>Q182*H182</f>
        <v>8.0000000000000007E-05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139</v>
      </c>
      <c r="AT182" s="229" t="s">
        <v>136</v>
      </c>
      <c r="AU182" s="229" t="s">
        <v>85</v>
      </c>
      <c r="AY182" s="16" t="s">
        <v>124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83</v>
      </c>
      <c r="BK182" s="230">
        <f>ROUND(I182*H182,2)</f>
        <v>0</v>
      </c>
      <c r="BL182" s="16" t="s">
        <v>132</v>
      </c>
      <c r="BM182" s="229" t="s">
        <v>287</v>
      </c>
    </row>
    <row r="183" s="2" customFormat="1" ht="49.05" customHeight="1">
      <c r="A183" s="37"/>
      <c r="B183" s="38"/>
      <c r="C183" s="218" t="s">
        <v>288</v>
      </c>
      <c r="D183" s="218" t="s">
        <v>127</v>
      </c>
      <c r="E183" s="219" t="s">
        <v>289</v>
      </c>
      <c r="F183" s="220" t="s">
        <v>290</v>
      </c>
      <c r="G183" s="221" t="s">
        <v>130</v>
      </c>
      <c r="H183" s="222">
        <v>2</v>
      </c>
      <c r="I183" s="223"/>
      <c r="J183" s="224">
        <f>ROUND(I183*H183,2)</f>
        <v>0</v>
      </c>
      <c r="K183" s="220" t="s">
        <v>131</v>
      </c>
      <c r="L183" s="43"/>
      <c r="M183" s="225" t="s">
        <v>1</v>
      </c>
      <c r="N183" s="226" t="s">
        <v>40</v>
      </c>
      <c r="O183" s="90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9" t="s">
        <v>132</v>
      </c>
      <c r="AT183" s="229" t="s">
        <v>127</v>
      </c>
      <c r="AU183" s="229" t="s">
        <v>85</v>
      </c>
      <c r="AY183" s="16" t="s">
        <v>124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6" t="s">
        <v>83</v>
      </c>
      <c r="BK183" s="230">
        <f>ROUND(I183*H183,2)</f>
        <v>0</v>
      </c>
      <c r="BL183" s="16" t="s">
        <v>132</v>
      </c>
      <c r="BM183" s="229" t="s">
        <v>291</v>
      </c>
    </row>
    <row r="184" s="2" customFormat="1">
      <c r="A184" s="37"/>
      <c r="B184" s="38"/>
      <c r="C184" s="39"/>
      <c r="D184" s="231" t="s">
        <v>134</v>
      </c>
      <c r="E184" s="39"/>
      <c r="F184" s="232" t="s">
        <v>292</v>
      </c>
      <c r="G184" s="39"/>
      <c r="H184" s="39"/>
      <c r="I184" s="233"/>
      <c r="J184" s="39"/>
      <c r="K184" s="39"/>
      <c r="L184" s="43"/>
      <c r="M184" s="234"/>
      <c r="N184" s="23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134</v>
      </c>
      <c r="AU184" s="16" t="s">
        <v>85</v>
      </c>
    </row>
    <row r="185" s="2" customFormat="1" ht="24.15" customHeight="1">
      <c r="A185" s="37"/>
      <c r="B185" s="38"/>
      <c r="C185" s="236" t="s">
        <v>293</v>
      </c>
      <c r="D185" s="236" t="s">
        <v>136</v>
      </c>
      <c r="E185" s="237" t="s">
        <v>294</v>
      </c>
      <c r="F185" s="238" t="s">
        <v>295</v>
      </c>
      <c r="G185" s="239" t="s">
        <v>130</v>
      </c>
      <c r="H185" s="240">
        <v>2</v>
      </c>
      <c r="I185" s="241"/>
      <c r="J185" s="242">
        <f>ROUND(I185*H185,2)</f>
        <v>0</v>
      </c>
      <c r="K185" s="238" t="s">
        <v>131</v>
      </c>
      <c r="L185" s="243"/>
      <c r="M185" s="244" t="s">
        <v>1</v>
      </c>
      <c r="N185" s="245" t="s">
        <v>40</v>
      </c>
      <c r="O185" s="90"/>
      <c r="P185" s="227">
        <f>O185*H185</f>
        <v>0</v>
      </c>
      <c r="Q185" s="227">
        <v>4.0000000000000003E-05</v>
      </c>
      <c r="R185" s="227">
        <f>Q185*H185</f>
        <v>8.0000000000000007E-05</v>
      </c>
      <c r="S185" s="227">
        <v>0</v>
      </c>
      <c r="T185" s="22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9" t="s">
        <v>139</v>
      </c>
      <c r="AT185" s="229" t="s">
        <v>136</v>
      </c>
      <c r="AU185" s="229" t="s">
        <v>85</v>
      </c>
      <c r="AY185" s="16" t="s">
        <v>124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6" t="s">
        <v>83</v>
      </c>
      <c r="BK185" s="230">
        <f>ROUND(I185*H185,2)</f>
        <v>0</v>
      </c>
      <c r="BL185" s="16" t="s">
        <v>132</v>
      </c>
      <c r="BM185" s="229" t="s">
        <v>296</v>
      </c>
    </row>
    <row r="186" s="2" customFormat="1" ht="16.5" customHeight="1">
      <c r="A186" s="37"/>
      <c r="B186" s="38"/>
      <c r="C186" s="236" t="s">
        <v>297</v>
      </c>
      <c r="D186" s="236" t="s">
        <v>136</v>
      </c>
      <c r="E186" s="237" t="s">
        <v>298</v>
      </c>
      <c r="F186" s="238" t="s">
        <v>299</v>
      </c>
      <c r="G186" s="239" t="s">
        <v>130</v>
      </c>
      <c r="H186" s="240">
        <v>2</v>
      </c>
      <c r="I186" s="241"/>
      <c r="J186" s="242">
        <f>ROUND(I186*H186,2)</f>
        <v>0</v>
      </c>
      <c r="K186" s="238" t="s">
        <v>131</v>
      </c>
      <c r="L186" s="243"/>
      <c r="M186" s="244" t="s">
        <v>1</v>
      </c>
      <c r="N186" s="245" t="s">
        <v>40</v>
      </c>
      <c r="O186" s="90"/>
      <c r="P186" s="227">
        <f>O186*H186</f>
        <v>0</v>
      </c>
      <c r="Q186" s="227">
        <v>3.0000000000000001E-05</v>
      </c>
      <c r="R186" s="227">
        <f>Q186*H186</f>
        <v>6.0000000000000002E-05</v>
      </c>
      <c r="S186" s="227">
        <v>0</v>
      </c>
      <c r="T186" s="22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9" t="s">
        <v>139</v>
      </c>
      <c r="AT186" s="229" t="s">
        <v>136</v>
      </c>
      <c r="AU186" s="229" t="s">
        <v>85</v>
      </c>
      <c r="AY186" s="16" t="s">
        <v>124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6" t="s">
        <v>83</v>
      </c>
      <c r="BK186" s="230">
        <f>ROUND(I186*H186,2)</f>
        <v>0</v>
      </c>
      <c r="BL186" s="16" t="s">
        <v>132</v>
      </c>
      <c r="BM186" s="229" t="s">
        <v>300</v>
      </c>
    </row>
    <row r="187" s="2" customFormat="1" ht="16.5" customHeight="1">
      <c r="A187" s="37"/>
      <c r="B187" s="38"/>
      <c r="C187" s="236" t="s">
        <v>301</v>
      </c>
      <c r="D187" s="236" t="s">
        <v>136</v>
      </c>
      <c r="E187" s="237" t="s">
        <v>267</v>
      </c>
      <c r="F187" s="238" t="s">
        <v>268</v>
      </c>
      <c r="G187" s="239" t="s">
        <v>130</v>
      </c>
      <c r="H187" s="240">
        <v>2</v>
      </c>
      <c r="I187" s="241"/>
      <c r="J187" s="242">
        <f>ROUND(I187*H187,2)</f>
        <v>0</v>
      </c>
      <c r="K187" s="238" t="s">
        <v>131</v>
      </c>
      <c r="L187" s="243"/>
      <c r="M187" s="244" t="s">
        <v>1</v>
      </c>
      <c r="N187" s="245" t="s">
        <v>40</v>
      </c>
      <c r="O187" s="90"/>
      <c r="P187" s="227">
        <f>O187*H187</f>
        <v>0</v>
      </c>
      <c r="Q187" s="227">
        <v>1.0000000000000001E-05</v>
      </c>
      <c r="R187" s="227">
        <f>Q187*H187</f>
        <v>2.0000000000000002E-05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139</v>
      </c>
      <c r="AT187" s="229" t="s">
        <v>136</v>
      </c>
      <c r="AU187" s="229" t="s">
        <v>85</v>
      </c>
      <c r="AY187" s="16" t="s">
        <v>124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83</v>
      </c>
      <c r="BK187" s="230">
        <f>ROUND(I187*H187,2)</f>
        <v>0</v>
      </c>
      <c r="BL187" s="16" t="s">
        <v>132</v>
      </c>
      <c r="BM187" s="229" t="s">
        <v>302</v>
      </c>
    </row>
    <row r="188" s="2" customFormat="1" ht="49.05" customHeight="1">
      <c r="A188" s="37"/>
      <c r="B188" s="38"/>
      <c r="C188" s="218" t="s">
        <v>303</v>
      </c>
      <c r="D188" s="218" t="s">
        <v>127</v>
      </c>
      <c r="E188" s="219" t="s">
        <v>304</v>
      </c>
      <c r="F188" s="220" t="s">
        <v>305</v>
      </c>
      <c r="G188" s="221" t="s">
        <v>130</v>
      </c>
      <c r="H188" s="222">
        <v>1</v>
      </c>
      <c r="I188" s="223"/>
      <c r="J188" s="224">
        <f>ROUND(I188*H188,2)</f>
        <v>0</v>
      </c>
      <c r="K188" s="220" t="s">
        <v>131</v>
      </c>
      <c r="L188" s="43"/>
      <c r="M188" s="225" t="s">
        <v>1</v>
      </c>
      <c r="N188" s="226" t="s">
        <v>40</v>
      </c>
      <c r="O188" s="90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9" t="s">
        <v>132</v>
      </c>
      <c r="AT188" s="229" t="s">
        <v>127</v>
      </c>
      <c r="AU188" s="229" t="s">
        <v>85</v>
      </c>
      <c r="AY188" s="16" t="s">
        <v>124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6" t="s">
        <v>83</v>
      </c>
      <c r="BK188" s="230">
        <f>ROUND(I188*H188,2)</f>
        <v>0</v>
      </c>
      <c r="BL188" s="16" t="s">
        <v>132</v>
      </c>
      <c r="BM188" s="229" t="s">
        <v>306</v>
      </c>
    </row>
    <row r="189" s="2" customFormat="1">
      <c r="A189" s="37"/>
      <c r="B189" s="38"/>
      <c r="C189" s="39"/>
      <c r="D189" s="231" t="s">
        <v>134</v>
      </c>
      <c r="E189" s="39"/>
      <c r="F189" s="232" t="s">
        <v>307</v>
      </c>
      <c r="G189" s="39"/>
      <c r="H189" s="39"/>
      <c r="I189" s="233"/>
      <c r="J189" s="39"/>
      <c r="K189" s="39"/>
      <c r="L189" s="43"/>
      <c r="M189" s="234"/>
      <c r="N189" s="235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134</v>
      </c>
      <c r="AU189" s="16" t="s">
        <v>85</v>
      </c>
    </row>
    <row r="190" s="2" customFormat="1" ht="24.15" customHeight="1">
      <c r="A190" s="37"/>
      <c r="B190" s="38"/>
      <c r="C190" s="236" t="s">
        <v>308</v>
      </c>
      <c r="D190" s="236" t="s">
        <v>136</v>
      </c>
      <c r="E190" s="237" t="s">
        <v>309</v>
      </c>
      <c r="F190" s="238" t="s">
        <v>310</v>
      </c>
      <c r="G190" s="239" t="s">
        <v>130</v>
      </c>
      <c r="H190" s="240">
        <v>1</v>
      </c>
      <c r="I190" s="241"/>
      <c r="J190" s="242">
        <f>ROUND(I190*H190,2)</f>
        <v>0</v>
      </c>
      <c r="K190" s="238" t="s">
        <v>131</v>
      </c>
      <c r="L190" s="243"/>
      <c r="M190" s="244" t="s">
        <v>1</v>
      </c>
      <c r="N190" s="245" t="s">
        <v>40</v>
      </c>
      <c r="O190" s="90"/>
      <c r="P190" s="227">
        <f>O190*H190</f>
        <v>0</v>
      </c>
      <c r="Q190" s="227">
        <v>4.0000000000000003E-05</v>
      </c>
      <c r="R190" s="227">
        <f>Q190*H190</f>
        <v>4.0000000000000003E-05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139</v>
      </c>
      <c r="AT190" s="229" t="s">
        <v>136</v>
      </c>
      <c r="AU190" s="229" t="s">
        <v>85</v>
      </c>
      <c r="AY190" s="16" t="s">
        <v>124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83</v>
      </c>
      <c r="BK190" s="230">
        <f>ROUND(I190*H190,2)</f>
        <v>0</v>
      </c>
      <c r="BL190" s="16" t="s">
        <v>132</v>
      </c>
      <c r="BM190" s="229" t="s">
        <v>311</v>
      </c>
    </row>
    <row r="191" s="2" customFormat="1" ht="16.5" customHeight="1">
      <c r="A191" s="37"/>
      <c r="B191" s="38"/>
      <c r="C191" s="236" t="s">
        <v>312</v>
      </c>
      <c r="D191" s="236" t="s">
        <v>136</v>
      </c>
      <c r="E191" s="237" t="s">
        <v>263</v>
      </c>
      <c r="F191" s="238" t="s">
        <v>264</v>
      </c>
      <c r="G191" s="239" t="s">
        <v>130</v>
      </c>
      <c r="H191" s="240">
        <v>1</v>
      </c>
      <c r="I191" s="241"/>
      <c r="J191" s="242">
        <f>ROUND(I191*H191,2)</f>
        <v>0</v>
      </c>
      <c r="K191" s="238" t="s">
        <v>131</v>
      </c>
      <c r="L191" s="243"/>
      <c r="M191" s="244" t="s">
        <v>1</v>
      </c>
      <c r="N191" s="245" t="s">
        <v>40</v>
      </c>
      <c r="O191" s="90"/>
      <c r="P191" s="227">
        <f>O191*H191</f>
        <v>0</v>
      </c>
      <c r="Q191" s="227">
        <v>3.0000000000000001E-05</v>
      </c>
      <c r="R191" s="227">
        <f>Q191*H191</f>
        <v>3.0000000000000001E-05</v>
      </c>
      <c r="S191" s="227">
        <v>0</v>
      </c>
      <c r="T191" s="22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9" t="s">
        <v>139</v>
      </c>
      <c r="AT191" s="229" t="s">
        <v>136</v>
      </c>
      <c r="AU191" s="229" t="s">
        <v>85</v>
      </c>
      <c r="AY191" s="16" t="s">
        <v>124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6" t="s">
        <v>83</v>
      </c>
      <c r="BK191" s="230">
        <f>ROUND(I191*H191,2)</f>
        <v>0</v>
      </c>
      <c r="BL191" s="16" t="s">
        <v>132</v>
      </c>
      <c r="BM191" s="229" t="s">
        <v>313</v>
      </c>
    </row>
    <row r="192" s="2" customFormat="1" ht="16.5" customHeight="1">
      <c r="A192" s="37"/>
      <c r="B192" s="38"/>
      <c r="C192" s="236" t="s">
        <v>314</v>
      </c>
      <c r="D192" s="236" t="s">
        <v>136</v>
      </c>
      <c r="E192" s="237" t="s">
        <v>267</v>
      </c>
      <c r="F192" s="238" t="s">
        <v>268</v>
      </c>
      <c r="G192" s="239" t="s">
        <v>130</v>
      </c>
      <c r="H192" s="240">
        <v>1</v>
      </c>
      <c r="I192" s="241"/>
      <c r="J192" s="242">
        <f>ROUND(I192*H192,2)</f>
        <v>0</v>
      </c>
      <c r="K192" s="238" t="s">
        <v>131</v>
      </c>
      <c r="L192" s="243"/>
      <c r="M192" s="244" t="s">
        <v>1</v>
      </c>
      <c r="N192" s="245" t="s">
        <v>40</v>
      </c>
      <c r="O192" s="90"/>
      <c r="P192" s="227">
        <f>O192*H192</f>
        <v>0</v>
      </c>
      <c r="Q192" s="227">
        <v>1.0000000000000001E-05</v>
      </c>
      <c r="R192" s="227">
        <f>Q192*H192</f>
        <v>1.0000000000000001E-05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139</v>
      </c>
      <c r="AT192" s="229" t="s">
        <v>136</v>
      </c>
      <c r="AU192" s="229" t="s">
        <v>85</v>
      </c>
      <c r="AY192" s="16" t="s">
        <v>124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83</v>
      </c>
      <c r="BK192" s="230">
        <f>ROUND(I192*H192,2)</f>
        <v>0</v>
      </c>
      <c r="BL192" s="16" t="s">
        <v>132</v>
      </c>
      <c r="BM192" s="229" t="s">
        <v>315</v>
      </c>
    </row>
    <row r="193" s="2" customFormat="1" ht="49.05" customHeight="1">
      <c r="A193" s="37"/>
      <c r="B193" s="38"/>
      <c r="C193" s="218" t="s">
        <v>316</v>
      </c>
      <c r="D193" s="218" t="s">
        <v>127</v>
      </c>
      <c r="E193" s="219" t="s">
        <v>317</v>
      </c>
      <c r="F193" s="220" t="s">
        <v>318</v>
      </c>
      <c r="G193" s="221" t="s">
        <v>130</v>
      </c>
      <c r="H193" s="222">
        <v>1</v>
      </c>
      <c r="I193" s="223"/>
      <c r="J193" s="224">
        <f>ROUND(I193*H193,2)</f>
        <v>0</v>
      </c>
      <c r="K193" s="220" t="s">
        <v>131</v>
      </c>
      <c r="L193" s="43"/>
      <c r="M193" s="225" t="s">
        <v>1</v>
      </c>
      <c r="N193" s="226" t="s">
        <v>40</v>
      </c>
      <c r="O193" s="90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9" t="s">
        <v>132</v>
      </c>
      <c r="AT193" s="229" t="s">
        <v>127</v>
      </c>
      <c r="AU193" s="229" t="s">
        <v>85</v>
      </c>
      <c r="AY193" s="16" t="s">
        <v>124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83</v>
      </c>
      <c r="BK193" s="230">
        <f>ROUND(I193*H193,2)</f>
        <v>0</v>
      </c>
      <c r="BL193" s="16" t="s">
        <v>132</v>
      </c>
      <c r="BM193" s="229" t="s">
        <v>319</v>
      </c>
    </row>
    <row r="194" s="2" customFormat="1">
      <c r="A194" s="37"/>
      <c r="B194" s="38"/>
      <c r="C194" s="39"/>
      <c r="D194" s="231" t="s">
        <v>134</v>
      </c>
      <c r="E194" s="39"/>
      <c r="F194" s="232" t="s">
        <v>320</v>
      </c>
      <c r="G194" s="39"/>
      <c r="H194" s="39"/>
      <c r="I194" s="233"/>
      <c r="J194" s="39"/>
      <c r="K194" s="39"/>
      <c r="L194" s="43"/>
      <c r="M194" s="234"/>
      <c r="N194" s="235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134</v>
      </c>
      <c r="AU194" s="16" t="s">
        <v>85</v>
      </c>
    </row>
    <row r="195" s="2" customFormat="1" ht="24.15" customHeight="1">
      <c r="A195" s="37"/>
      <c r="B195" s="38"/>
      <c r="C195" s="236" t="s">
        <v>321</v>
      </c>
      <c r="D195" s="236" t="s">
        <v>136</v>
      </c>
      <c r="E195" s="237" t="s">
        <v>322</v>
      </c>
      <c r="F195" s="238" t="s">
        <v>323</v>
      </c>
      <c r="G195" s="239" t="s">
        <v>130</v>
      </c>
      <c r="H195" s="240">
        <v>1</v>
      </c>
      <c r="I195" s="241"/>
      <c r="J195" s="242">
        <f>ROUND(I195*H195,2)</f>
        <v>0</v>
      </c>
      <c r="K195" s="238" t="s">
        <v>131</v>
      </c>
      <c r="L195" s="243"/>
      <c r="M195" s="244" t="s">
        <v>1</v>
      </c>
      <c r="N195" s="245" t="s">
        <v>40</v>
      </c>
      <c r="O195" s="90"/>
      <c r="P195" s="227">
        <f>O195*H195</f>
        <v>0</v>
      </c>
      <c r="Q195" s="227">
        <v>5.0000000000000002E-05</v>
      </c>
      <c r="R195" s="227">
        <f>Q195*H195</f>
        <v>5.0000000000000002E-05</v>
      </c>
      <c r="S195" s="227">
        <v>0</v>
      </c>
      <c r="T195" s="22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9" t="s">
        <v>139</v>
      </c>
      <c r="AT195" s="229" t="s">
        <v>136</v>
      </c>
      <c r="AU195" s="229" t="s">
        <v>85</v>
      </c>
      <c r="AY195" s="16" t="s">
        <v>124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6" t="s">
        <v>83</v>
      </c>
      <c r="BK195" s="230">
        <f>ROUND(I195*H195,2)</f>
        <v>0</v>
      </c>
      <c r="BL195" s="16" t="s">
        <v>132</v>
      </c>
      <c r="BM195" s="229" t="s">
        <v>324</v>
      </c>
    </row>
    <row r="196" s="2" customFormat="1" ht="16.5" customHeight="1">
      <c r="A196" s="37"/>
      <c r="B196" s="38"/>
      <c r="C196" s="236" t="s">
        <v>325</v>
      </c>
      <c r="D196" s="236" t="s">
        <v>136</v>
      </c>
      <c r="E196" s="237" t="s">
        <v>298</v>
      </c>
      <c r="F196" s="238" t="s">
        <v>299</v>
      </c>
      <c r="G196" s="239" t="s">
        <v>130</v>
      </c>
      <c r="H196" s="240">
        <v>1</v>
      </c>
      <c r="I196" s="241"/>
      <c r="J196" s="242">
        <f>ROUND(I196*H196,2)</f>
        <v>0</v>
      </c>
      <c r="K196" s="238" t="s">
        <v>131</v>
      </c>
      <c r="L196" s="243"/>
      <c r="M196" s="244" t="s">
        <v>1</v>
      </c>
      <c r="N196" s="245" t="s">
        <v>40</v>
      </c>
      <c r="O196" s="90"/>
      <c r="P196" s="227">
        <f>O196*H196</f>
        <v>0</v>
      </c>
      <c r="Q196" s="227">
        <v>3.0000000000000001E-05</v>
      </c>
      <c r="R196" s="227">
        <f>Q196*H196</f>
        <v>3.0000000000000001E-05</v>
      </c>
      <c r="S196" s="227">
        <v>0</v>
      </c>
      <c r="T196" s="22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9" t="s">
        <v>139</v>
      </c>
      <c r="AT196" s="229" t="s">
        <v>136</v>
      </c>
      <c r="AU196" s="229" t="s">
        <v>85</v>
      </c>
      <c r="AY196" s="16" t="s">
        <v>124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6" t="s">
        <v>83</v>
      </c>
      <c r="BK196" s="230">
        <f>ROUND(I196*H196,2)</f>
        <v>0</v>
      </c>
      <c r="BL196" s="16" t="s">
        <v>132</v>
      </c>
      <c r="BM196" s="229" t="s">
        <v>326</v>
      </c>
    </row>
    <row r="197" s="2" customFormat="1" ht="16.5" customHeight="1">
      <c r="A197" s="37"/>
      <c r="B197" s="38"/>
      <c r="C197" s="236" t="s">
        <v>327</v>
      </c>
      <c r="D197" s="236" t="s">
        <v>136</v>
      </c>
      <c r="E197" s="237" t="s">
        <v>267</v>
      </c>
      <c r="F197" s="238" t="s">
        <v>268</v>
      </c>
      <c r="G197" s="239" t="s">
        <v>130</v>
      </c>
      <c r="H197" s="240">
        <v>1</v>
      </c>
      <c r="I197" s="241"/>
      <c r="J197" s="242">
        <f>ROUND(I197*H197,2)</f>
        <v>0</v>
      </c>
      <c r="K197" s="238" t="s">
        <v>131</v>
      </c>
      <c r="L197" s="243"/>
      <c r="M197" s="244" t="s">
        <v>1</v>
      </c>
      <c r="N197" s="245" t="s">
        <v>40</v>
      </c>
      <c r="O197" s="90"/>
      <c r="P197" s="227">
        <f>O197*H197</f>
        <v>0</v>
      </c>
      <c r="Q197" s="227">
        <v>1.0000000000000001E-05</v>
      </c>
      <c r="R197" s="227">
        <f>Q197*H197</f>
        <v>1.0000000000000001E-05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139</v>
      </c>
      <c r="AT197" s="229" t="s">
        <v>136</v>
      </c>
      <c r="AU197" s="229" t="s">
        <v>85</v>
      </c>
      <c r="AY197" s="16" t="s">
        <v>124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83</v>
      </c>
      <c r="BK197" s="230">
        <f>ROUND(I197*H197,2)</f>
        <v>0</v>
      </c>
      <c r="BL197" s="16" t="s">
        <v>132</v>
      </c>
      <c r="BM197" s="229" t="s">
        <v>328</v>
      </c>
    </row>
    <row r="198" s="2" customFormat="1" ht="49.05" customHeight="1">
      <c r="A198" s="37"/>
      <c r="B198" s="38"/>
      <c r="C198" s="218" t="s">
        <v>329</v>
      </c>
      <c r="D198" s="218" t="s">
        <v>127</v>
      </c>
      <c r="E198" s="219" t="s">
        <v>330</v>
      </c>
      <c r="F198" s="220" t="s">
        <v>331</v>
      </c>
      <c r="G198" s="221" t="s">
        <v>130</v>
      </c>
      <c r="H198" s="222">
        <v>39</v>
      </c>
      <c r="I198" s="223"/>
      <c r="J198" s="224">
        <f>ROUND(I198*H198,2)</f>
        <v>0</v>
      </c>
      <c r="K198" s="220" t="s">
        <v>131</v>
      </c>
      <c r="L198" s="43"/>
      <c r="M198" s="225" t="s">
        <v>1</v>
      </c>
      <c r="N198" s="226" t="s">
        <v>40</v>
      </c>
      <c r="O198" s="90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9" t="s">
        <v>132</v>
      </c>
      <c r="AT198" s="229" t="s">
        <v>127</v>
      </c>
      <c r="AU198" s="229" t="s">
        <v>85</v>
      </c>
      <c r="AY198" s="16" t="s">
        <v>124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6" t="s">
        <v>83</v>
      </c>
      <c r="BK198" s="230">
        <f>ROUND(I198*H198,2)</f>
        <v>0</v>
      </c>
      <c r="BL198" s="16" t="s">
        <v>132</v>
      </c>
      <c r="BM198" s="229" t="s">
        <v>332</v>
      </c>
    </row>
    <row r="199" s="2" customFormat="1">
      <c r="A199" s="37"/>
      <c r="B199" s="38"/>
      <c r="C199" s="39"/>
      <c r="D199" s="231" t="s">
        <v>134</v>
      </c>
      <c r="E199" s="39"/>
      <c r="F199" s="232" t="s">
        <v>333</v>
      </c>
      <c r="G199" s="39"/>
      <c r="H199" s="39"/>
      <c r="I199" s="233"/>
      <c r="J199" s="39"/>
      <c r="K199" s="39"/>
      <c r="L199" s="43"/>
      <c r="M199" s="234"/>
      <c r="N199" s="235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134</v>
      </c>
      <c r="AU199" s="16" t="s">
        <v>85</v>
      </c>
    </row>
    <row r="200" s="2" customFormat="1" ht="24.15" customHeight="1">
      <c r="A200" s="37"/>
      <c r="B200" s="38"/>
      <c r="C200" s="236" t="s">
        <v>334</v>
      </c>
      <c r="D200" s="236" t="s">
        <v>136</v>
      </c>
      <c r="E200" s="237" t="s">
        <v>335</v>
      </c>
      <c r="F200" s="238" t="s">
        <v>336</v>
      </c>
      <c r="G200" s="239" t="s">
        <v>130</v>
      </c>
      <c r="H200" s="240">
        <v>39</v>
      </c>
      <c r="I200" s="241"/>
      <c r="J200" s="242">
        <f>ROUND(I200*H200,2)</f>
        <v>0</v>
      </c>
      <c r="K200" s="238" t="s">
        <v>131</v>
      </c>
      <c r="L200" s="243"/>
      <c r="M200" s="244" t="s">
        <v>1</v>
      </c>
      <c r="N200" s="245" t="s">
        <v>40</v>
      </c>
      <c r="O200" s="90"/>
      <c r="P200" s="227">
        <f>O200*H200</f>
        <v>0</v>
      </c>
      <c r="Q200" s="227">
        <v>6.0000000000000002E-05</v>
      </c>
      <c r="R200" s="227">
        <f>Q200*H200</f>
        <v>0.0023400000000000001</v>
      </c>
      <c r="S200" s="227">
        <v>0</v>
      </c>
      <c r="T200" s="22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9" t="s">
        <v>139</v>
      </c>
      <c r="AT200" s="229" t="s">
        <v>136</v>
      </c>
      <c r="AU200" s="229" t="s">
        <v>85</v>
      </c>
      <c r="AY200" s="16" t="s">
        <v>124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6" t="s">
        <v>83</v>
      </c>
      <c r="BK200" s="230">
        <f>ROUND(I200*H200,2)</f>
        <v>0</v>
      </c>
      <c r="BL200" s="16" t="s">
        <v>132</v>
      </c>
      <c r="BM200" s="229" t="s">
        <v>337</v>
      </c>
    </row>
    <row r="201" s="2" customFormat="1" ht="16.5" customHeight="1">
      <c r="A201" s="37"/>
      <c r="B201" s="38"/>
      <c r="C201" s="236" t="s">
        <v>338</v>
      </c>
      <c r="D201" s="236" t="s">
        <v>136</v>
      </c>
      <c r="E201" s="237" t="s">
        <v>267</v>
      </c>
      <c r="F201" s="238" t="s">
        <v>268</v>
      </c>
      <c r="G201" s="239" t="s">
        <v>130</v>
      </c>
      <c r="H201" s="240">
        <v>9</v>
      </c>
      <c r="I201" s="241"/>
      <c r="J201" s="242">
        <f>ROUND(I201*H201,2)</f>
        <v>0</v>
      </c>
      <c r="K201" s="238" t="s">
        <v>131</v>
      </c>
      <c r="L201" s="243"/>
      <c r="M201" s="244" t="s">
        <v>1</v>
      </c>
      <c r="N201" s="245" t="s">
        <v>40</v>
      </c>
      <c r="O201" s="90"/>
      <c r="P201" s="227">
        <f>O201*H201</f>
        <v>0</v>
      </c>
      <c r="Q201" s="227">
        <v>1.0000000000000001E-05</v>
      </c>
      <c r="R201" s="227">
        <f>Q201*H201</f>
        <v>9.0000000000000006E-05</v>
      </c>
      <c r="S201" s="227">
        <v>0</v>
      </c>
      <c r="T201" s="22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9" t="s">
        <v>139</v>
      </c>
      <c r="AT201" s="229" t="s">
        <v>136</v>
      </c>
      <c r="AU201" s="229" t="s">
        <v>85</v>
      </c>
      <c r="AY201" s="16" t="s">
        <v>124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6" t="s">
        <v>83</v>
      </c>
      <c r="BK201" s="230">
        <f>ROUND(I201*H201,2)</f>
        <v>0</v>
      </c>
      <c r="BL201" s="16" t="s">
        <v>132</v>
      </c>
      <c r="BM201" s="229" t="s">
        <v>339</v>
      </c>
    </row>
    <row r="202" s="2" customFormat="1" ht="16.5" customHeight="1">
      <c r="A202" s="37"/>
      <c r="B202" s="38"/>
      <c r="C202" s="236" t="s">
        <v>340</v>
      </c>
      <c r="D202" s="236" t="s">
        <v>136</v>
      </c>
      <c r="E202" s="237" t="s">
        <v>341</v>
      </c>
      <c r="F202" s="238" t="s">
        <v>342</v>
      </c>
      <c r="G202" s="239" t="s">
        <v>130</v>
      </c>
      <c r="H202" s="240">
        <v>20</v>
      </c>
      <c r="I202" s="241"/>
      <c r="J202" s="242">
        <f>ROUND(I202*H202,2)</f>
        <v>0</v>
      </c>
      <c r="K202" s="238" t="s">
        <v>131</v>
      </c>
      <c r="L202" s="243"/>
      <c r="M202" s="244" t="s">
        <v>1</v>
      </c>
      <c r="N202" s="245" t="s">
        <v>40</v>
      </c>
      <c r="O202" s="90"/>
      <c r="P202" s="227">
        <f>O202*H202</f>
        <v>0</v>
      </c>
      <c r="Q202" s="227">
        <v>2.0000000000000002E-05</v>
      </c>
      <c r="R202" s="227">
        <f>Q202*H202</f>
        <v>0.00040000000000000002</v>
      </c>
      <c r="S202" s="227">
        <v>0</v>
      </c>
      <c r="T202" s="22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9" t="s">
        <v>139</v>
      </c>
      <c r="AT202" s="229" t="s">
        <v>136</v>
      </c>
      <c r="AU202" s="229" t="s">
        <v>85</v>
      </c>
      <c r="AY202" s="16" t="s">
        <v>124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83</v>
      </c>
      <c r="BK202" s="230">
        <f>ROUND(I202*H202,2)</f>
        <v>0</v>
      </c>
      <c r="BL202" s="16" t="s">
        <v>132</v>
      </c>
      <c r="BM202" s="229" t="s">
        <v>343</v>
      </c>
    </row>
    <row r="203" s="2" customFormat="1" ht="49.05" customHeight="1">
      <c r="A203" s="37"/>
      <c r="B203" s="38"/>
      <c r="C203" s="218" t="s">
        <v>344</v>
      </c>
      <c r="D203" s="218" t="s">
        <v>127</v>
      </c>
      <c r="E203" s="219" t="s">
        <v>345</v>
      </c>
      <c r="F203" s="220" t="s">
        <v>346</v>
      </c>
      <c r="G203" s="221" t="s">
        <v>130</v>
      </c>
      <c r="H203" s="222">
        <v>2</v>
      </c>
      <c r="I203" s="223"/>
      <c r="J203" s="224">
        <f>ROUND(I203*H203,2)</f>
        <v>0</v>
      </c>
      <c r="K203" s="220" t="s">
        <v>131</v>
      </c>
      <c r="L203" s="43"/>
      <c r="M203" s="225" t="s">
        <v>1</v>
      </c>
      <c r="N203" s="226" t="s">
        <v>40</v>
      </c>
      <c r="O203" s="90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9" t="s">
        <v>132</v>
      </c>
      <c r="AT203" s="229" t="s">
        <v>127</v>
      </c>
      <c r="AU203" s="229" t="s">
        <v>85</v>
      </c>
      <c r="AY203" s="16" t="s">
        <v>124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6" t="s">
        <v>83</v>
      </c>
      <c r="BK203" s="230">
        <f>ROUND(I203*H203,2)</f>
        <v>0</v>
      </c>
      <c r="BL203" s="16" t="s">
        <v>132</v>
      </c>
      <c r="BM203" s="229" t="s">
        <v>347</v>
      </c>
    </row>
    <row r="204" s="2" customFormat="1">
      <c r="A204" s="37"/>
      <c r="B204" s="38"/>
      <c r="C204" s="39"/>
      <c r="D204" s="231" t="s">
        <v>134</v>
      </c>
      <c r="E204" s="39"/>
      <c r="F204" s="232" t="s">
        <v>348</v>
      </c>
      <c r="G204" s="39"/>
      <c r="H204" s="39"/>
      <c r="I204" s="233"/>
      <c r="J204" s="39"/>
      <c r="K204" s="39"/>
      <c r="L204" s="43"/>
      <c r="M204" s="234"/>
      <c r="N204" s="23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134</v>
      </c>
      <c r="AU204" s="16" t="s">
        <v>85</v>
      </c>
    </row>
    <row r="205" s="2" customFormat="1" ht="24.15" customHeight="1">
      <c r="A205" s="37"/>
      <c r="B205" s="38"/>
      <c r="C205" s="236" t="s">
        <v>349</v>
      </c>
      <c r="D205" s="236" t="s">
        <v>136</v>
      </c>
      <c r="E205" s="237" t="s">
        <v>350</v>
      </c>
      <c r="F205" s="238" t="s">
        <v>351</v>
      </c>
      <c r="G205" s="239" t="s">
        <v>130</v>
      </c>
      <c r="H205" s="240">
        <v>2</v>
      </c>
      <c r="I205" s="241"/>
      <c r="J205" s="242">
        <f>ROUND(I205*H205,2)</f>
        <v>0</v>
      </c>
      <c r="K205" s="238" t="s">
        <v>131</v>
      </c>
      <c r="L205" s="243"/>
      <c r="M205" s="244" t="s">
        <v>1</v>
      </c>
      <c r="N205" s="245" t="s">
        <v>40</v>
      </c>
      <c r="O205" s="90"/>
      <c r="P205" s="227">
        <f>O205*H205</f>
        <v>0</v>
      </c>
      <c r="Q205" s="227">
        <v>0.00010000000000000001</v>
      </c>
      <c r="R205" s="227">
        <f>Q205*H205</f>
        <v>0.00020000000000000001</v>
      </c>
      <c r="S205" s="227">
        <v>0</v>
      </c>
      <c r="T205" s="228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9" t="s">
        <v>139</v>
      </c>
      <c r="AT205" s="229" t="s">
        <v>136</v>
      </c>
      <c r="AU205" s="229" t="s">
        <v>85</v>
      </c>
      <c r="AY205" s="16" t="s">
        <v>124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6" t="s">
        <v>83</v>
      </c>
      <c r="BK205" s="230">
        <f>ROUND(I205*H205,2)</f>
        <v>0</v>
      </c>
      <c r="BL205" s="16" t="s">
        <v>132</v>
      </c>
      <c r="BM205" s="229" t="s">
        <v>352</v>
      </c>
    </row>
    <row r="206" s="2" customFormat="1" ht="49.05" customHeight="1">
      <c r="A206" s="37"/>
      <c r="B206" s="38"/>
      <c r="C206" s="218" t="s">
        <v>353</v>
      </c>
      <c r="D206" s="218" t="s">
        <v>127</v>
      </c>
      <c r="E206" s="219" t="s">
        <v>354</v>
      </c>
      <c r="F206" s="220" t="s">
        <v>355</v>
      </c>
      <c r="G206" s="221" t="s">
        <v>130</v>
      </c>
      <c r="H206" s="222">
        <v>10</v>
      </c>
      <c r="I206" s="223"/>
      <c r="J206" s="224">
        <f>ROUND(I206*H206,2)</f>
        <v>0</v>
      </c>
      <c r="K206" s="220" t="s">
        <v>131</v>
      </c>
      <c r="L206" s="43"/>
      <c r="M206" s="225" t="s">
        <v>1</v>
      </c>
      <c r="N206" s="226" t="s">
        <v>40</v>
      </c>
      <c r="O206" s="90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132</v>
      </c>
      <c r="AT206" s="229" t="s">
        <v>127</v>
      </c>
      <c r="AU206" s="229" t="s">
        <v>85</v>
      </c>
      <c r="AY206" s="16" t="s">
        <v>124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83</v>
      </c>
      <c r="BK206" s="230">
        <f>ROUND(I206*H206,2)</f>
        <v>0</v>
      </c>
      <c r="BL206" s="16" t="s">
        <v>132</v>
      </c>
      <c r="BM206" s="229" t="s">
        <v>356</v>
      </c>
    </row>
    <row r="207" s="2" customFormat="1">
      <c r="A207" s="37"/>
      <c r="B207" s="38"/>
      <c r="C207" s="39"/>
      <c r="D207" s="231" t="s">
        <v>134</v>
      </c>
      <c r="E207" s="39"/>
      <c r="F207" s="232" t="s">
        <v>357</v>
      </c>
      <c r="G207" s="39"/>
      <c r="H207" s="39"/>
      <c r="I207" s="233"/>
      <c r="J207" s="39"/>
      <c r="K207" s="39"/>
      <c r="L207" s="43"/>
      <c r="M207" s="234"/>
      <c r="N207" s="23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134</v>
      </c>
      <c r="AU207" s="16" t="s">
        <v>85</v>
      </c>
    </row>
    <row r="208" s="2" customFormat="1" ht="37.8" customHeight="1">
      <c r="A208" s="37"/>
      <c r="B208" s="38"/>
      <c r="C208" s="236" t="s">
        <v>358</v>
      </c>
      <c r="D208" s="236" t="s">
        <v>136</v>
      </c>
      <c r="E208" s="237" t="s">
        <v>359</v>
      </c>
      <c r="F208" s="238" t="s">
        <v>360</v>
      </c>
      <c r="G208" s="239" t="s">
        <v>130</v>
      </c>
      <c r="H208" s="240">
        <v>10</v>
      </c>
      <c r="I208" s="241"/>
      <c r="J208" s="242">
        <f>ROUND(I208*H208,2)</f>
        <v>0</v>
      </c>
      <c r="K208" s="238" t="s">
        <v>131</v>
      </c>
      <c r="L208" s="243"/>
      <c r="M208" s="244" t="s">
        <v>1</v>
      </c>
      <c r="N208" s="245" t="s">
        <v>40</v>
      </c>
      <c r="O208" s="90"/>
      <c r="P208" s="227">
        <f>O208*H208</f>
        <v>0</v>
      </c>
      <c r="Q208" s="227">
        <v>6.9999999999999994E-05</v>
      </c>
      <c r="R208" s="227">
        <f>Q208*H208</f>
        <v>0.00069999999999999988</v>
      </c>
      <c r="S208" s="227">
        <v>0</v>
      </c>
      <c r="T208" s="228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9" t="s">
        <v>139</v>
      </c>
      <c r="AT208" s="229" t="s">
        <v>136</v>
      </c>
      <c r="AU208" s="229" t="s">
        <v>85</v>
      </c>
      <c r="AY208" s="16" t="s">
        <v>124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6" t="s">
        <v>83</v>
      </c>
      <c r="BK208" s="230">
        <f>ROUND(I208*H208,2)</f>
        <v>0</v>
      </c>
      <c r="BL208" s="16" t="s">
        <v>132</v>
      </c>
      <c r="BM208" s="229" t="s">
        <v>361</v>
      </c>
    </row>
    <row r="209" s="2" customFormat="1" ht="24.15" customHeight="1">
      <c r="A209" s="37"/>
      <c r="B209" s="38"/>
      <c r="C209" s="218" t="s">
        <v>362</v>
      </c>
      <c r="D209" s="218" t="s">
        <v>127</v>
      </c>
      <c r="E209" s="219" t="s">
        <v>363</v>
      </c>
      <c r="F209" s="220" t="s">
        <v>364</v>
      </c>
      <c r="G209" s="221" t="s">
        <v>130</v>
      </c>
      <c r="H209" s="222">
        <v>2</v>
      </c>
      <c r="I209" s="223"/>
      <c r="J209" s="224">
        <f>ROUND(I209*H209,2)</f>
        <v>0</v>
      </c>
      <c r="K209" s="220" t="s">
        <v>131</v>
      </c>
      <c r="L209" s="43"/>
      <c r="M209" s="225" t="s">
        <v>1</v>
      </c>
      <c r="N209" s="226" t="s">
        <v>40</v>
      </c>
      <c r="O209" s="90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9" t="s">
        <v>132</v>
      </c>
      <c r="AT209" s="229" t="s">
        <v>127</v>
      </c>
      <c r="AU209" s="229" t="s">
        <v>85</v>
      </c>
      <c r="AY209" s="16" t="s">
        <v>124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83</v>
      </c>
      <c r="BK209" s="230">
        <f>ROUND(I209*H209,2)</f>
        <v>0</v>
      </c>
      <c r="BL209" s="16" t="s">
        <v>132</v>
      </c>
      <c r="BM209" s="229" t="s">
        <v>365</v>
      </c>
    </row>
    <row r="210" s="2" customFormat="1">
      <c r="A210" s="37"/>
      <c r="B210" s="38"/>
      <c r="C210" s="39"/>
      <c r="D210" s="231" t="s">
        <v>134</v>
      </c>
      <c r="E210" s="39"/>
      <c r="F210" s="232" t="s">
        <v>366</v>
      </c>
      <c r="G210" s="39"/>
      <c r="H210" s="39"/>
      <c r="I210" s="233"/>
      <c r="J210" s="39"/>
      <c r="K210" s="39"/>
      <c r="L210" s="43"/>
      <c r="M210" s="234"/>
      <c r="N210" s="235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134</v>
      </c>
      <c r="AU210" s="16" t="s">
        <v>85</v>
      </c>
    </row>
    <row r="211" s="2" customFormat="1" ht="16.5" customHeight="1">
      <c r="A211" s="37"/>
      <c r="B211" s="38"/>
      <c r="C211" s="236" t="s">
        <v>367</v>
      </c>
      <c r="D211" s="236" t="s">
        <v>136</v>
      </c>
      <c r="E211" s="237" t="s">
        <v>368</v>
      </c>
      <c r="F211" s="238" t="s">
        <v>369</v>
      </c>
      <c r="G211" s="239" t="s">
        <v>130</v>
      </c>
      <c r="H211" s="240">
        <v>2</v>
      </c>
      <c r="I211" s="241"/>
      <c r="J211" s="242">
        <f>ROUND(I211*H211,2)</f>
        <v>0</v>
      </c>
      <c r="K211" s="238" t="s">
        <v>1</v>
      </c>
      <c r="L211" s="243"/>
      <c r="M211" s="244" t="s">
        <v>1</v>
      </c>
      <c r="N211" s="245" t="s">
        <v>40</v>
      </c>
      <c r="O211" s="90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9" t="s">
        <v>139</v>
      </c>
      <c r="AT211" s="229" t="s">
        <v>136</v>
      </c>
      <c r="AU211" s="229" t="s">
        <v>85</v>
      </c>
      <c r="AY211" s="16" t="s">
        <v>124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6" t="s">
        <v>83</v>
      </c>
      <c r="BK211" s="230">
        <f>ROUND(I211*H211,2)</f>
        <v>0</v>
      </c>
      <c r="BL211" s="16" t="s">
        <v>132</v>
      </c>
      <c r="BM211" s="229" t="s">
        <v>370</v>
      </c>
    </row>
    <row r="212" s="2" customFormat="1" ht="49.05" customHeight="1">
      <c r="A212" s="37"/>
      <c r="B212" s="38"/>
      <c r="C212" s="218" t="s">
        <v>371</v>
      </c>
      <c r="D212" s="218" t="s">
        <v>127</v>
      </c>
      <c r="E212" s="219" t="s">
        <v>372</v>
      </c>
      <c r="F212" s="220" t="s">
        <v>373</v>
      </c>
      <c r="G212" s="221" t="s">
        <v>130</v>
      </c>
      <c r="H212" s="222">
        <v>16</v>
      </c>
      <c r="I212" s="223"/>
      <c r="J212" s="224">
        <f>ROUND(I212*H212,2)</f>
        <v>0</v>
      </c>
      <c r="K212" s="220" t="s">
        <v>131</v>
      </c>
      <c r="L212" s="43"/>
      <c r="M212" s="225" t="s">
        <v>1</v>
      </c>
      <c r="N212" s="226" t="s">
        <v>40</v>
      </c>
      <c r="O212" s="90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9" t="s">
        <v>132</v>
      </c>
      <c r="AT212" s="229" t="s">
        <v>127</v>
      </c>
      <c r="AU212" s="229" t="s">
        <v>85</v>
      </c>
      <c r="AY212" s="16" t="s">
        <v>124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6" t="s">
        <v>83</v>
      </c>
      <c r="BK212" s="230">
        <f>ROUND(I212*H212,2)</f>
        <v>0</v>
      </c>
      <c r="BL212" s="16" t="s">
        <v>132</v>
      </c>
      <c r="BM212" s="229" t="s">
        <v>374</v>
      </c>
    </row>
    <row r="213" s="2" customFormat="1">
      <c r="A213" s="37"/>
      <c r="B213" s="38"/>
      <c r="C213" s="39"/>
      <c r="D213" s="231" t="s">
        <v>134</v>
      </c>
      <c r="E213" s="39"/>
      <c r="F213" s="232" t="s">
        <v>375</v>
      </c>
      <c r="G213" s="39"/>
      <c r="H213" s="39"/>
      <c r="I213" s="233"/>
      <c r="J213" s="39"/>
      <c r="K213" s="39"/>
      <c r="L213" s="43"/>
      <c r="M213" s="234"/>
      <c r="N213" s="23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134</v>
      </c>
      <c r="AU213" s="16" t="s">
        <v>85</v>
      </c>
    </row>
    <row r="214" s="2" customFormat="1" ht="44.25" customHeight="1">
      <c r="A214" s="37"/>
      <c r="B214" s="38"/>
      <c r="C214" s="236" t="s">
        <v>376</v>
      </c>
      <c r="D214" s="236" t="s">
        <v>136</v>
      </c>
      <c r="E214" s="237" t="s">
        <v>377</v>
      </c>
      <c r="F214" s="238" t="s">
        <v>378</v>
      </c>
      <c r="G214" s="239" t="s">
        <v>130</v>
      </c>
      <c r="H214" s="240">
        <v>8</v>
      </c>
      <c r="I214" s="241"/>
      <c r="J214" s="242">
        <f>ROUND(I214*H214,2)</f>
        <v>0</v>
      </c>
      <c r="K214" s="238" t="s">
        <v>1</v>
      </c>
      <c r="L214" s="243"/>
      <c r="M214" s="244" t="s">
        <v>1</v>
      </c>
      <c r="N214" s="245" t="s">
        <v>40</v>
      </c>
      <c r="O214" s="90"/>
      <c r="P214" s="227">
        <f>O214*H214</f>
        <v>0</v>
      </c>
      <c r="Q214" s="227">
        <v>0.0030000000000000001</v>
      </c>
      <c r="R214" s="227">
        <f>Q214*H214</f>
        <v>0.024</v>
      </c>
      <c r="S214" s="227">
        <v>0</v>
      </c>
      <c r="T214" s="22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9" t="s">
        <v>139</v>
      </c>
      <c r="AT214" s="229" t="s">
        <v>136</v>
      </c>
      <c r="AU214" s="229" t="s">
        <v>85</v>
      </c>
      <c r="AY214" s="16" t="s">
        <v>124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6" t="s">
        <v>83</v>
      </c>
      <c r="BK214" s="230">
        <f>ROUND(I214*H214,2)</f>
        <v>0</v>
      </c>
      <c r="BL214" s="16" t="s">
        <v>132</v>
      </c>
      <c r="BM214" s="229" t="s">
        <v>379</v>
      </c>
    </row>
    <row r="215" s="2" customFormat="1" ht="44.25" customHeight="1">
      <c r="A215" s="37"/>
      <c r="B215" s="38"/>
      <c r="C215" s="236" t="s">
        <v>380</v>
      </c>
      <c r="D215" s="236" t="s">
        <v>136</v>
      </c>
      <c r="E215" s="237" t="s">
        <v>381</v>
      </c>
      <c r="F215" s="238" t="s">
        <v>382</v>
      </c>
      <c r="G215" s="239" t="s">
        <v>130</v>
      </c>
      <c r="H215" s="240">
        <v>8</v>
      </c>
      <c r="I215" s="241"/>
      <c r="J215" s="242">
        <f>ROUND(I215*H215,2)</f>
        <v>0</v>
      </c>
      <c r="K215" s="238" t="s">
        <v>1</v>
      </c>
      <c r="L215" s="243"/>
      <c r="M215" s="244" t="s">
        <v>1</v>
      </c>
      <c r="N215" s="245" t="s">
        <v>40</v>
      </c>
      <c r="O215" s="90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9" t="s">
        <v>139</v>
      </c>
      <c r="AT215" s="229" t="s">
        <v>136</v>
      </c>
      <c r="AU215" s="229" t="s">
        <v>85</v>
      </c>
      <c r="AY215" s="16" t="s">
        <v>124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6" t="s">
        <v>83</v>
      </c>
      <c r="BK215" s="230">
        <f>ROUND(I215*H215,2)</f>
        <v>0</v>
      </c>
      <c r="BL215" s="16" t="s">
        <v>132</v>
      </c>
      <c r="BM215" s="229" t="s">
        <v>383</v>
      </c>
    </row>
    <row r="216" s="2" customFormat="1" ht="49.05" customHeight="1">
      <c r="A216" s="37"/>
      <c r="B216" s="38"/>
      <c r="C216" s="218" t="s">
        <v>384</v>
      </c>
      <c r="D216" s="218" t="s">
        <v>127</v>
      </c>
      <c r="E216" s="219" t="s">
        <v>385</v>
      </c>
      <c r="F216" s="220" t="s">
        <v>386</v>
      </c>
      <c r="G216" s="221" t="s">
        <v>130</v>
      </c>
      <c r="H216" s="222">
        <v>12</v>
      </c>
      <c r="I216" s="223"/>
      <c r="J216" s="224">
        <f>ROUND(I216*H216,2)</f>
        <v>0</v>
      </c>
      <c r="K216" s="220" t="s">
        <v>131</v>
      </c>
      <c r="L216" s="43"/>
      <c r="M216" s="225" t="s">
        <v>1</v>
      </c>
      <c r="N216" s="226" t="s">
        <v>40</v>
      </c>
      <c r="O216" s="90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9" t="s">
        <v>132</v>
      </c>
      <c r="AT216" s="229" t="s">
        <v>127</v>
      </c>
      <c r="AU216" s="229" t="s">
        <v>85</v>
      </c>
      <c r="AY216" s="16" t="s">
        <v>124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6" t="s">
        <v>83</v>
      </c>
      <c r="BK216" s="230">
        <f>ROUND(I216*H216,2)</f>
        <v>0</v>
      </c>
      <c r="BL216" s="16" t="s">
        <v>132</v>
      </c>
      <c r="BM216" s="229" t="s">
        <v>387</v>
      </c>
    </row>
    <row r="217" s="2" customFormat="1">
      <c r="A217" s="37"/>
      <c r="B217" s="38"/>
      <c r="C217" s="39"/>
      <c r="D217" s="231" t="s">
        <v>134</v>
      </c>
      <c r="E217" s="39"/>
      <c r="F217" s="232" t="s">
        <v>388</v>
      </c>
      <c r="G217" s="39"/>
      <c r="H217" s="39"/>
      <c r="I217" s="233"/>
      <c r="J217" s="39"/>
      <c r="K217" s="39"/>
      <c r="L217" s="43"/>
      <c r="M217" s="234"/>
      <c r="N217" s="235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134</v>
      </c>
      <c r="AU217" s="16" t="s">
        <v>85</v>
      </c>
    </row>
    <row r="218" s="2" customFormat="1" ht="37.8" customHeight="1">
      <c r="A218" s="37"/>
      <c r="B218" s="38"/>
      <c r="C218" s="236" t="s">
        <v>389</v>
      </c>
      <c r="D218" s="236" t="s">
        <v>136</v>
      </c>
      <c r="E218" s="237" t="s">
        <v>390</v>
      </c>
      <c r="F218" s="238" t="s">
        <v>391</v>
      </c>
      <c r="G218" s="239" t="s">
        <v>130</v>
      </c>
      <c r="H218" s="240">
        <v>11</v>
      </c>
      <c r="I218" s="241"/>
      <c r="J218" s="242">
        <f>ROUND(I218*H218,2)</f>
        <v>0</v>
      </c>
      <c r="K218" s="238" t="s">
        <v>1</v>
      </c>
      <c r="L218" s="243"/>
      <c r="M218" s="244" t="s">
        <v>1</v>
      </c>
      <c r="N218" s="245" t="s">
        <v>40</v>
      </c>
      <c r="O218" s="90"/>
      <c r="P218" s="227">
        <f>O218*H218</f>
        <v>0</v>
      </c>
      <c r="Q218" s="227">
        <v>0.0035999999999999999</v>
      </c>
      <c r="R218" s="227">
        <f>Q218*H218</f>
        <v>0.039599999999999996</v>
      </c>
      <c r="S218" s="227">
        <v>0</v>
      </c>
      <c r="T218" s="228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9" t="s">
        <v>139</v>
      </c>
      <c r="AT218" s="229" t="s">
        <v>136</v>
      </c>
      <c r="AU218" s="229" t="s">
        <v>85</v>
      </c>
      <c r="AY218" s="16" t="s">
        <v>124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6" t="s">
        <v>83</v>
      </c>
      <c r="BK218" s="230">
        <f>ROUND(I218*H218,2)</f>
        <v>0</v>
      </c>
      <c r="BL218" s="16" t="s">
        <v>132</v>
      </c>
      <c r="BM218" s="229" t="s">
        <v>392</v>
      </c>
    </row>
    <row r="219" s="2" customFormat="1" ht="37.8" customHeight="1">
      <c r="A219" s="37"/>
      <c r="B219" s="38"/>
      <c r="C219" s="236" t="s">
        <v>393</v>
      </c>
      <c r="D219" s="236" t="s">
        <v>136</v>
      </c>
      <c r="E219" s="237" t="s">
        <v>394</v>
      </c>
      <c r="F219" s="238" t="s">
        <v>395</v>
      </c>
      <c r="G219" s="239" t="s">
        <v>130</v>
      </c>
      <c r="H219" s="240">
        <v>1</v>
      </c>
      <c r="I219" s="241"/>
      <c r="J219" s="242">
        <f>ROUND(I219*H219,2)</f>
        <v>0</v>
      </c>
      <c r="K219" s="238" t="s">
        <v>1</v>
      </c>
      <c r="L219" s="243"/>
      <c r="M219" s="244" t="s">
        <v>1</v>
      </c>
      <c r="N219" s="245" t="s">
        <v>40</v>
      </c>
      <c r="O219" s="90"/>
      <c r="P219" s="227">
        <f>O219*H219</f>
        <v>0</v>
      </c>
      <c r="Q219" s="227">
        <v>0.0030000000000000001</v>
      </c>
      <c r="R219" s="227">
        <f>Q219*H219</f>
        <v>0.0030000000000000001</v>
      </c>
      <c r="S219" s="227">
        <v>0</v>
      </c>
      <c r="T219" s="228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9" t="s">
        <v>139</v>
      </c>
      <c r="AT219" s="229" t="s">
        <v>136</v>
      </c>
      <c r="AU219" s="229" t="s">
        <v>85</v>
      </c>
      <c r="AY219" s="16" t="s">
        <v>124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6" t="s">
        <v>83</v>
      </c>
      <c r="BK219" s="230">
        <f>ROUND(I219*H219,2)</f>
        <v>0</v>
      </c>
      <c r="BL219" s="16" t="s">
        <v>132</v>
      </c>
      <c r="BM219" s="229" t="s">
        <v>396</v>
      </c>
    </row>
    <row r="220" s="2" customFormat="1" ht="44.25" customHeight="1">
      <c r="A220" s="37"/>
      <c r="B220" s="38"/>
      <c r="C220" s="218" t="s">
        <v>397</v>
      </c>
      <c r="D220" s="218" t="s">
        <v>127</v>
      </c>
      <c r="E220" s="219" t="s">
        <v>398</v>
      </c>
      <c r="F220" s="220" t="s">
        <v>399</v>
      </c>
      <c r="G220" s="221" t="s">
        <v>130</v>
      </c>
      <c r="H220" s="222">
        <v>38</v>
      </c>
      <c r="I220" s="223"/>
      <c r="J220" s="224">
        <f>ROUND(I220*H220,2)</f>
        <v>0</v>
      </c>
      <c r="K220" s="220" t="s">
        <v>131</v>
      </c>
      <c r="L220" s="43"/>
      <c r="M220" s="225" t="s">
        <v>1</v>
      </c>
      <c r="N220" s="226" t="s">
        <v>40</v>
      </c>
      <c r="O220" s="90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9" t="s">
        <v>132</v>
      </c>
      <c r="AT220" s="229" t="s">
        <v>127</v>
      </c>
      <c r="AU220" s="229" t="s">
        <v>85</v>
      </c>
      <c r="AY220" s="16" t="s">
        <v>124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6" t="s">
        <v>83</v>
      </c>
      <c r="BK220" s="230">
        <f>ROUND(I220*H220,2)</f>
        <v>0</v>
      </c>
      <c r="BL220" s="16" t="s">
        <v>132</v>
      </c>
      <c r="BM220" s="229" t="s">
        <v>400</v>
      </c>
    </row>
    <row r="221" s="2" customFormat="1">
      <c r="A221" s="37"/>
      <c r="B221" s="38"/>
      <c r="C221" s="39"/>
      <c r="D221" s="231" t="s">
        <v>134</v>
      </c>
      <c r="E221" s="39"/>
      <c r="F221" s="232" t="s">
        <v>401</v>
      </c>
      <c r="G221" s="39"/>
      <c r="H221" s="39"/>
      <c r="I221" s="233"/>
      <c r="J221" s="39"/>
      <c r="K221" s="39"/>
      <c r="L221" s="43"/>
      <c r="M221" s="234"/>
      <c r="N221" s="235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134</v>
      </c>
      <c r="AU221" s="16" t="s">
        <v>85</v>
      </c>
    </row>
    <row r="222" s="2" customFormat="1" ht="44.25" customHeight="1">
      <c r="A222" s="37"/>
      <c r="B222" s="38"/>
      <c r="C222" s="236" t="s">
        <v>402</v>
      </c>
      <c r="D222" s="236" t="s">
        <v>136</v>
      </c>
      <c r="E222" s="237" t="s">
        <v>403</v>
      </c>
      <c r="F222" s="238" t="s">
        <v>404</v>
      </c>
      <c r="G222" s="239" t="s">
        <v>130</v>
      </c>
      <c r="H222" s="240">
        <v>2</v>
      </c>
      <c r="I222" s="241"/>
      <c r="J222" s="242">
        <f>ROUND(I222*H222,2)</f>
        <v>0</v>
      </c>
      <c r="K222" s="238" t="s">
        <v>1</v>
      </c>
      <c r="L222" s="243"/>
      <c r="M222" s="244" t="s">
        <v>1</v>
      </c>
      <c r="N222" s="245" t="s">
        <v>40</v>
      </c>
      <c r="O222" s="90"/>
      <c r="P222" s="227">
        <f>O222*H222</f>
        <v>0</v>
      </c>
      <c r="Q222" s="227">
        <v>0.0050000000000000001</v>
      </c>
      <c r="R222" s="227">
        <f>Q222*H222</f>
        <v>0.01</v>
      </c>
      <c r="S222" s="227">
        <v>0</v>
      </c>
      <c r="T222" s="228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9" t="s">
        <v>139</v>
      </c>
      <c r="AT222" s="229" t="s">
        <v>136</v>
      </c>
      <c r="AU222" s="229" t="s">
        <v>85</v>
      </c>
      <c r="AY222" s="16" t="s">
        <v>124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6" t="s">
        <v>83</v>
      </c>
      <c r="BK222" s="230">
        <f>ROUND(I222*H222,2)</f>
        <v>0</v>
      </c>
      <c r="BL222" s="16" t="s">
        <v>132</v>
      </c>
      <c r="BM222" s="229" t="s">
        <v>405</v>
      </c>
    </row>
    <row r="223" s="2" customFormat="1" ht="37.8" customHeight="1">
      <c r="A223" s="37"/>
      <c r="B223" s="38"/>
      <c r="C223" s="236" t="s">
        <v>406</v>
      </c>
      <c r="D223" s="236" t="s">
        <v>136</v>
      </c>
      <c r="E223" s="237" t="s">
        <v>407</v>
      </c>
      <c r="F223" s="238" t="s">
        <v>408</v>
      </c>
      <c r="G223" s="239" t="s">
        <v>130</v>
      </c>
      <c r="H223" s="240">
        <v>11</v>
      </c>
      <c r="I223" s="241"/>
      <c r="J223" s="242">
        <f>ROUND(I223*H223,2)</f>
        <v>0</v>
      </c>
      <c r="K223" s="238" t="s">
        <v>1</v>
      </c>
      <c r="L223" s="243"/>
      <c r="M223" s="244" t="s">
        <v>1</v>
      </c>
      <c r="N223" s="245" t="s">
        <v>40</v>
      </c>
      <c r="O223" s="90"/>
      <c r="P223" s="227">
        <f>O223*H223</f>
        <v>0</v>
      </c>
      <c r="Q223" s="227">
        <v>0.0044999999999999997</v>
      </c>
      <c r="R223" s="227">
        <f>Q223*H223</f>
        <v>0.049499999999999995</v>
      </c>
      <c r="S223" s="227">
        <v>0</v>
      </c>
      <c r="T223" s="228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9" t="s">
        <v>139</v>
      </c>
      <c r="AT223" s="229" t="s">
        <v>136</v>
      </c>
      <c r="AU223" s="229" t="s">
        <v>85</v>
      </c>
      <c r="AY223" s="16" t="s">
        <v>124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6" t="s">
        <v>83</v>
      </c>
      <c r="BK223" s="230">
        <f>ROUND(I223*H223,2)</f>
        <v>0</v>
      </c>
      <c r="BL223" s="16" t="s">
        <v>132</v>
      </c>
      <c r="BM223" s="229" t="s">
        <v>409</v>
      </c>
    </row>
    <row r="224" s="2" customFormat="1" ht="24.15" customHeight="1">
      <c r="A224" s="37"/>
      <c r="B224" s="38"/>
      <c r="C224" s="236" t="s">
        <v>410</v>
      </c>
      <c r="D224" s="236" t="s">
        <v>136</v>
      </c>
      <c r="E224" s="237" t="s">
        <v>411</v>
      </c>
      <c r="F224" s="238" t="s">
        <v>412</v>
      </c>
      <c r="G224" s="239" t="s">
        <v>130</v>
      </c>
      <c r="H224" s="240">
        <v>4</v>
      </c>
      <c r="I224" s="241"/>
      <c r="J224" s="242">
        <f>ROUND(I224*H224,2)</f>
        <v>0</v>
      </c>
      <c r="K224" s="238" t="s">
        <v>1</v>
      </c>
      <c r="L224" s="243"/>
      <c r="M224" s="244" t="s">
        <v>1</v>
      </c>
      <c r="N224" s="245" t="s">
        <v>40</v>
      </c>
      <c r="O224" s="90"/>
      <c r="P224" s="227">
        <f>O224*H224</f>
        <v>0</v>
      </c>
      <c r="Q224" s="227">
        <v>0.0040000000000000001</v>
      </c>
      <c r="R224" s="227">
        <f>Q224*H224</f>
        <v>0.016</v>
      </c>
      <c r="S224" s="227">
        <v>0</v>
      </c>
      <c r="T224" s="228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9" t="s">
        <v>139</v>
      </c>
      <c r="AT224" s="229" t="s">
        <v>136</v>
      </c>
      <c r="AU224" s="229" t="s">
        <v>85</v>
      </c>
      <c r="AY224" s="16" t="s">
        <v>124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6" t="s">
        <v>83</v>
      </c>
      <c r="BK224" s="230">
        <f>ROUND(I224*H224,2)</f>
        <v>0</v>
      </c>
      <c r="BL224" s="16" t="s">
        <v>132</v>
      </c>
      <c r="BM224" s="229" t="s">
        <v>413</v>
      </c>
    </row>
    <row r="225" s="2" customFormat="1" ht="44.25" customHeight="1">
      <c r="A225" s="37"/>
      <c r="B225" s="38"/>
      <c r="C225" s="236" t="s">
        <v>414</v>
      </c>
      <c r="D225" s="236" t="s">
        <v>136</v>
      </c>
      <c r="E225" s="237" t="s">
        <v>415</v>
      </c>
      <c r="F225" s="238" t="s">
        <v>416</v>
      </c>
      <c r="G225" s="239" t="s">
        <v>130</v>
      </c>
      <c r="H225" s="240">
        <v>21</v>
      </c>
      <c r="I225" s="241"/>
      <c r="J225" s="242">
        <f>ROUND(I225*H225,2)</f>
        <v>0</v>
      </c>
      <c r="K225" s="238" t="s">
        <v>1</v>
      </c>
      <c r="L225" s="243"/>
      <c r="M225" s="244" t="s">
        <v>1</v>
      </c>
      <c r="N225" s="245" t="s">
        <v>40</v>
      </c>
      <c r="O225" s="90"/>
      <c r="P225" s="227">
        <f>O225*H225</f>
        <v>0</v>
      </c>
      <c r="Q225" s="227">
        <v>0.0050000000000000001</v>
      </c>
      <c r="R225" s="227">
        <f>Q225*H225</f>
        <v>0.105</v>
      </c>
      <c r="S225" s="227">
        <v>0</v>
      </c>
      <c r="T225" s="228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9" t="s">
        <v>139</v>
      </c>
      <c r="AT225" s="229" t="s">
        <v>136</v>
      </c>
      <c r="AU225" s="229" t="s">
        <v>85</v>
      </c>
      <c r="AY225" s="16" t="s">
        <v>124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6" t="s">
        <v>83</v>
      </c>
      <c r="BK225" s="230">
        <f>ROUND(I225*H225,2)</f>
        <v>0</v>
      </c>
      <c r="BL225" s="16" t="s">
        <v>132</v>
      </c>
      <c r="BM225" s="229" t="s">
        <v>417</v>
      </c>
    </row>
    <row r="226" s="2" customFormat="1" ht="16.5" customHeight="1">
      <c r="A226" s="37"/>
      <c r="B226" s="38"/>
      <c r="C226" s="236" t="s">
        <v>418</v>
      </c>
      <c r="D226" s="236" t="s">
        <v>136</v>
      </c>
      <c r="E226" s="237" t="s">
        <v>419</v>
      </c>
      <c r="F226" s="238" t="s">
        <v>420</v>
      </c>
      <c r="G226" s="239" t="s">
        <v>130</v>
      </c>
      <c r="H226" s="240">
        <v>66</v>
      </c>
      <c r="I226" s="241"/>
      <c r="J226" s="242">
        <f>ROUND(I226*H226,2)</f>
        <v>0</v>
      </c>
      <c r="K226" s="238" t="s">
        <v>1</v>
      </c>
      <c r="L226" s="243"/>
      <c r="M226" s="244" t="s">
        <v>1</v>
      </c>
      <c r="N226" s="245" t="s">
        <v>40</v>
      </c>
      <c r="O226" s="90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9" t="s">
        <v>139</v>
      </c>
      <c r="AT226" s="229" t="s">
        <v>136</v>
      </c>
      <c r="AU226" s="229" t="s">
        <v>85</v>
      </c>
      <c r="AY226" s="16" t="s">
        <v>124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6" t="s">
        <v>83</v>
      </c>
      <c r="BK226" s="230">
        <f>ROUND(I226*H226,2)</f>
        <v>0</v>
      </c>
      <c r="BL226" s="16" t="s">
        <v>132</v>
      </c>
      <c r="BM226" s="229" t="s">
        <v>421</v>
      </c>
    </row>
    <row r="227" s="2" customFormat="1" ht="44.25" customHeight="1">
      <c r="A227" s="37"/>
      <c r="B227" s="38"/>
      <c r="C227" s="218" t="s">
        <v>422</v>
      </c>
      <c r="D227" s="218" t="s">
        <v>127</v>
      </c>
      <c r="E227" s="219" t="s">
        <v>423</v>
      </c>
      <c r="F227" s="220" t="s">
        <v>424</v>
      </c>
      <c r="G227" s="221" t="s">
        <v>130</v>
      </c>
      <c r="H227" s="222">
        <v>1</v>
      </c>
      <c r="I227" s="223"/>
      <c r="J227" s="224">
        <f>ROUND(I227*H227,2)</f>
        <v>0</v>
      </c>
      <c r="K227" s="220" t="s">
        <v>131</v>
      </c>
      <c r="L227" s="43"/>
      <c r="M227" s="225" t="s">
        <v>1</v>
      </c>
      <c r="N227" s="226" t="s">
        <v>40</v>
      </c>
      <c r="O227" s="90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9" t="s">
        <v>132</v>
      </c>
      <c r="AT227" s="229" t="s">
        <v>127</v>
      </c>
      <c r="AU227" s="229" t="s">
        <v>85</v>
      </c>
      <c r="AY227" s="16" t="s">
        <v>124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6" t="s">
        <v>83</v>
      </c>
      <c r="BK227" s="230">
        <f>ROUND(I227*H227,2)</f>
        <v>0</v>
      </c>
      <c r="BL227" s="16" t="s">
        <v>132</v>
      </c>
      <c r="BM227" s="229" t="s">
        <v>425</v>
      </c>
    </row>
    <row r="228" s="2" customFormat="1">
      <c r="A228" s="37"/>
      <c r="B228" s="38"/>
      <c r="C228" s="39"/>
      <c r="D228" s="231" t="s">
        <v>134</v>
      </c>
      <c r="E228" s="39"/>
      <c r="F228" s="232" t="s">
        <v>426</v>
      </c>
      <c r="G228" s="39"/>
      <c r="H228" s="39"/>
      <c r="I228" s="233"/>
      <c r="J228" s="39"/>
      <c r="K228" s="39"/>
      <c r="L228" s="43"/>
      <c r="M228" s="234"/>
      <c r="N228" s="235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134</v>
      </c>
      <c r="AU228" s="16" t="s">
        <v>85</v>
      </c>
    </row>
    <row r="229" s="2" customFormat="1" ht="44.25" customHeight="1">
      <c r="A229" s="37"/>
      <c r="B229" s="38"/>
      <c r="C229" s="218" t="s">
        <v>427</v>
      </c>
      <c r="D229" s="218" t="s">
        <v>127</v>
      </c>
      <c r="E229" s="219" t="s">
        <v>428</v>
      </c>
      <c r="F229" s="220" t="s">
        <v>429</v>
      </c>
      <c r="G229" s="221" t="s">
        <v>430</v>
      </c>
      <c r="H229" s="222">
        <v>0.56399999999999995</v>
      </c>
      <c r="I229" s="223"/>
      <c r="J229" s="224">
        <f>ROUND(I229*H229,2)</f>
        <v>0</v>
      </c>
      <c r="K229" s="220" t="s">
        <v>131</v>
      </c>
      <c r="L229" s="43"/>
      <c r="M229" s="225" t="s">
        <v>1</v>
      </c>
      <c r="N229" s="226" t="s">
        <v>40</v>
      </c>
      <c r="O229" s="90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9" t="s">
        <v>132</v>
      </c>
      <c r="AT229" s="229" t="s">
        <v>127</v>
      </c>
      <c r="AU229" s="229" t="s">
        <v>85</v>
      </c>
      <c r="AY229" s="16" t="s">
        <v>124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6" t="s">
        <v>83</v>
      </c>
      <c r="BK229" s="230">
        <f>ROUND(I229*H229,2)</f>
        <v>0</v>
      </c>
      <c r="BL229" s="16" t="s">
        <v>132</v>
      </c>
      <c r="BM229" s="229" t="s">
        <v>431</v>
      </c>
    </row>
    <row r="230" s="2" customFormat="1">
      <c r="A230" s="37"/>
      <c r="B230" s="38"/>
      <c r="C230" s="39"/>
      <c r="D230" s="231" t="s">
        <v>134</v>
      </c>
      <c r="E230" s="39"/>
      <c r="F230" s="232" t="s">
        <v>432</v>
      </c>
      <c r="G230" s="39"/>
      <c r="H230" s="39"/>
      <c r="I230" s="233"/>
      <c r="J230" s="39"/>
      <c r="K230" s="39"/>
      <c r="L230" s="43"/>
      <c r="M230" s="234"/>
      <c r="N230" s="235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134</v>
      </c>
      <c r="AU230" s="16" t="s">
        <v>85</v>
      </c>
    </row>
    <row r="231" s="12" customFormat="1" ht="25.92" customHeight="1">
      <c r="A231" s="12"/>
      <c r="B231" s="203"/>
      <c r="C231" s="204"/>
      <c r="D231" s="205" t="s">
        <v>74</v>
      </c>
      <c r="E231" s="206" t="s">
        <v>136</v>
      </c>
      <c r="F231" s="206" t="s">
        <v>433</v>
      </c>
      <c r="G231" s="204"/>
      <c r="H231" s="204"/>
      <c r="I231" s="207"/>
      <c r="J231" s="191">
        <f>BK231</f>
        <v>0</v>
      </c>
      <c r="K231" s="204"/>
      <c r="L231" s="208"/>
      <c r="M231" s="209"/>
      <c r="N231" s="210"/>
      <c r="O231" s="210"/>
      <c r="P231" s="211">
        <f>P232</f>
        <v>0</v>
      </c>
      <c r="Q231" s="210"/>
      <c r="R231" s="211">
        <f>R232</f>
        <v>0</v>
      </c>
      <c r="S231" s="210"/>
      <c r="T231" s="212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141</v>
      </c>
      <c r="AT231" s="214" t="s">
        <v>74</v>
      </c>
      <c r="AU231" s="214" t="s">
        <v>75</v>
      </c>
      <c r="AY231" s="213" t="s">
        <v>124</v>
      </c>
      <c r="BK231" s="215">
        <f>BK232</f>
        <v>0</v>
      </c>
    </row>
    <row r="232" s="12" customFormat="1" ht="22.8" customHeight="1">
      <c r="A232" s="12"/>
      <c r="B232" s="203"/>
      <c r="C232" s="204"/>
      <c r="D232" s="205" t="s">
        <v>74</v>
      </c>
      <c r="E232" s="216" t="s">
        <v>434</v>
      </c>
      <c r="F232" s="216" t="s">
        <v>435</v>
      </c>
      <c r="G232" s="204"/>
      <c r="H232" s="204"/>
      <c r="I232" s="207"/>
      <c r="J232" s="217">
        <f>BK232</f>
        <v>0</v>
      </c>
      <c r="K232" s="204"/>
      <c r="L232" s="208"/>
      <c r="M232" s="209"/>
      <c r="N232" s="210"/>
      <c r="O232" s="210"/>
      <c r="P232" s="211">
        <f>SUM(P233:P239)</f>
        <v>0</v>
      </c>
      <c r="Q232" s="210"/>
      <c r="R232" s="211">
        <f>SUM(R233:R239)</f>
        <v>0</v>
      </c>
      <c r="S232" s="210"/>
      <c r="T232" s="212">
        <f>SUM(T233:T239)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141</v>
      </c>
      <c r="AT232" s="214" t="s">
        <v>74</v>
      </c>
      <c r="AU232" s="214" t="s">
        <v>83</v>
      </c>
      <c r="AY232" s="213" t="s">
        <v>124</v>
      </c>
      <c r="BK232" s="215">
        <f>SUM(BK233:BK239)</f>
        <v>0</v>
      </c>
    </row>
    <row r="233" s="2" customFormat="1" ht="24.15" customHeight="1">
      <c r="A233" s="37"/>
      <c r="B233" s="38"/>
      <c r="C233" s="218" t="s">
        <v>436</v>
      </c>
      <c r="D233" s="218" t="s">
        <v>127</v>
      </c>
      <c r="E233" s="219" t="s">
        <v>437</v>
      </c>
      <c r="F233" s="220" t="s">
        <v>438</v>
      </c>
      <c r="G233" s="221" t="s">
        <v>430</v>
      </c>
      <c r="H233" s="222">
        <v>0.5</v>
      </c>
      <c r="I233" s="223"/>
      <c r="J233" s="224">
        <f>ROUND(I233*H233,2)</f>
        <v>0</v>
      </c>
      <c r="K233" s="220" t="s">
        <v>131</v>
      </c>
      <c r="L233" s="43"/>
      <c r="M233" s="225" t="s">
        <v>1</v>
      </c>
      <c r="N233" s="226" t="s">
        <v>40</v>
      </c>
      <c r="O233" s="90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9" t="s">
        <v>402</v>
      </c>
      <c r="AT233" s="229" t="s">
        <v>127</v>
      </c>
      <c r="AU233" s="229" t="s">
        <v>85</v>
      </c>
      <c r="AY233" s="16" t="s">
        <v>124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6" t="s">
        <v>83</v>
      </c>
      <c r="BK233" s="230">
        <f>ROUND(I233*H233,2)</f>
        <v>0</v>
      </c>
      <c r="BL233" s="16" t="s">
        <v>402</v>
      </c>
      <c r="BM233" s="229" t="s">
        <v>439</v>
      </c>
    </row>
    <row r="234" s="2" customFormat="1">
      <c r="A234" s="37"/>
      <c r="B234" s="38"/>
      <c r="C234" s="39"/>
      <c r="D234" s="231" t="s">
        <v>134</v>
      </c>
      <c r="E234" s="39"/>
      <c r="F234" s="232" t="s">
        <v>440</v>
      </c>
      <c r="G234" s="39"/>
      <c r="H234" s="39"/>
      <c r="I234" s="233"/>
      <c r="J234" s="39"/>
      <c r="K234" s="39"/>
      <c r="L234" s="43"/>
      <c r="M234" s="234"/>
      <c r="N234" s="235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134</v>
      </c>
      <c r="AU234" s="16" t="s">
        <v>85</v>
      </c>
    </row>
    <row r="235" s="2" customFormat="1" ht="24.15" customHeight="1">
      <c r="A235" s="37"/>
      <c r="B235" s="38"/>
      <c r="C235" s="218" t="s">
        <v>441</v>
      </c>
      <c r="D235" s="218" t="s">
        <v>127</v>
      </c>
      <c r="E235" s="219" t="s">
        <v>442</v>
      </c>
      <c r="F235" s="220" t="s">
        <v>443</v>
      </c>
      <c r="G235" s="221" t="s">
        <v>430</v>
      </c>
      <c r="H235" s="222">
        <v>0.5</v>
      </c>
      <c r="I235" s="223"/>
      <c r="J235" s="224">
        <f>ROUND(I235*H235,2)</f>
        <v>0</v>
      </c>
      <c r="K235" s="220" t="s">
        <v>131</v>
      </c>
      <c r="L235" s="43"/>
      <c r="M235" s="225" t="s">
        <v>1</v>
      </c>
      <c r="N235" s="226" t="s">
        <v>40</v>
      </c>
      <c r="O235" s="90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9" t="s">
        <v>402</v>
      </c>
      <c r="AT235" s="229" t="s">
        <v>127</v>
      </c>
      <c r="AU235" s="229" t="s">
        <v>85</v>
      </c>
      <c r="AY235" s="16" t="s">
        <v>124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6" t="s">
        <v>83</v>
      </c>
      <c r="BK235" s="230">
        <f>ROUND(I235*H235,2)</f>
        <v>0</v>
      </c>
      <c r="BL235" s="16" t="s">
        <v>402</v>
      </c>
      <c r="BM235" s="229" t="s">
        <v>444</v>
      </c>
    </row>
    <row r="236" s="2" customFormat="1">
      <c r="A236" s="37"/>
      <c r="B236" s="38"/>
      <c r="C236" s="39"/>
      <c r="D236" s="231" t="s">
        <v>134</v>
      </c>
      <c r="E236" s="39"/>
      <c r="F236" s="232" t="s">
        <v>445</v>
      </c>
      <c r="G236" s="39"/>
      <c r="H236" s="39"/>
      <c r="I236" s="233"/>
      <c r="J236" s="39"/>
      <c r="K236" s="39"/>
      <c r="L236" s="43"/>
      <c r="M236" s="234"/>
      <c r="N236" s="235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134</v>
      </c>
      <c r="AU236" s="16" t="s">
        <v>85</v>
      </c>
    </row>
    <row r="237" s="2" customFormat="1" ht="37.8" customHeight="1">
      <c r="A237" s="37"/>
      <c r="B237" s="38"/>
      <c r="C237" s="218" t="s">
        <v>446</v>
      </c>
      <c r="D237" s="218" t="s">
        <v>127</v>
      </c>
      <c r="E237" s="219" t="s">
        <v>447</v>
      </c>
      <c r="F237" s="220" t="s">
        <v>448</v>
      </c>
      <c r="G237" s="221" t="s">
        <v>430</v>
      </c>
      <c r="H237" s="222">
        <v>5</v>
      </c>
      <c r="I237" s="223"/>
      <c r="J237" s="224">
        <f>ROUND(I237*H237,2)</f>
        <v>0</v>
      </c>
      <c r="K237" s="220" t="s">
        <v>131</v>
      </c>
      <c r="L237" s="43"/>
      <c r="M237" s="225" t="s">
        <v>1</v>
      </c>
      <c r="N237" s="226" t="s">
        <v>40</v>
      </c>
      <c r="O237" s="90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9" t="s">
        <v>402</v>
      </c>
      <c r="AT237" s="229" t="s">
        <v>127</v>
      </c>
      <c r="AU237" s="229" t="s">
        <v>85</v>
      </c>
      <c r="AY237" s="16" t="s">
        <v>124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6" t="s">
        <v>83</v>
      </c>
      <c r="BK237" s="230">
        <f>ROUND(I237*H237,2)</f>
        <v>0</v>
      </c>
      <c r="BL237" s="16" t="s">
        <v>402</v>
      </c>
      <c r="BM237" s="229" t="s">
        <v>449</v>
      </c>
    </row>
    <row r="238" s="2" customFormat="1">
      <c r="A238" s="37"/>
      <c r="B238" s="38"/>
      <c r="C238" s="39"/>
      <c r="D238" s="231" t="s">
        <v>134</v>
      </c>
      <c r="E238" s="39"/>
      <c r="F238" s="232" t="s">
        <v>450</v>
      </c>
      <c r="G238" s="39"/>
      <c r="H238" s="39"/>
      <c r="I238" s="233"/>
      <c r="J238" s="39"/>
      <c r="K238" s="39"/>
      <c r="L238" s="43"/>
      <c r="M238" s="234"/>
      <c r="N238" s="235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134</v>
      </c>
      <c r="AU238" s="16" t="s">
        <v>85</v>
      </c>
    </row>
    <row r="239" s="13" customFormat="1">
      <c r="A239" s="13"/>
      <c r="B239" s="246"/>
      <c r="C239" s="247"/>
      <c r="D239" s="248" t="s">
        <v>164</v>
      </c>
      <c r="E239" s="247"/>
      <c r="F239" s="249" t="s">
        <v>451</v>
      </c>
      <c r="G239" s="247"/>
      <c r="H239" s="250">
        <v>5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6" t="s">
        <v>164</v>
      </c>
      <c r="AU239" s="256" t="s">
        <v>85</v>
      </c>
      <c r="AV239" s="13" t="s">
        <v>85</v>
      </c>
      <c r="AW239" s="13" t="s">
        <v>4</v>
      </c>
      <c r="AX239" s="13" t="s">
        <v>83</v>
      </c>
      <c r="AY239" s="256" t="s">
        <v>124</v>
      </c>
    </row>
    <row r="240" s="12" customFormat="1" ht="25.92" customHeight="1">
      <c r="A240" s="12"/>
      <c r="B240" s="203"/>
      <c r="C240" s="204"/>
      <c r="D240" s="205" t="s">
        <v>74</v>
      </c>
      <c r="E240" s="206" t="s">
        <v>452</v>
      </c>
      <c r="F240" s="206" t="s">
        <v>453</v>
      </c>
      <c r="G240" s="204"/>
      <c r="H240" s="204"/>
      <c r="I240" s="207"/>
      <c r="J240" s="191">
        <f>BK240</f>
        <v>0</v>
      </c>
      <c r="K240" s="204"/>
      <c r="L240" s="208"/>
      <c r="M240" s="209"/>
      <c r="N240" s="210"/>
      <c r="O240" s="210"/>
      <c r="P240" s="211">
        <f>SUM(P241:P246)</f>
        <v>0</v>
      </c>
      <c r="Q240" s="210"/>
      <c r="R240" s="211">
        <f>SUM(R241:R246)</f>
        <v>0</v>
      </c>
      <c r="S240" s="210"/>
      <c r="T240" s="212">
        <f>SUM(T241:T246)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145</v>
      </c>
      <c r="AT240" s="214" t="s">
        <v>74</v>
      </c>
      <c r="AU240" s="214" t="s">
        <v>75</v>
      </c>
      <c r="AY240" s="213" t="s">
        <v>124</v>
      </c>
      <c r="BK240" s="215">
        <f>SUM(BK241:BK246)</f>
        <v>0</v>
      </c>
    </row>
    <row r="241" s="2" customFormat="1" ht="16.5" customHeight="1">
      <c r="A241" s="37"/>
      <c r="B241" s="38"/>
      <c r="C241" s="218" t="s">
        <v>454</v>
      </c>
      <c r="D241" s="218" t="s">
        <v>127</v>
      </c>
      <c r="E241" s="219" t="s">
        <v>455</v>
      </c>
      <c r="F241" s="220" t="s">
        <v>456</v>
      </c>
      <c r="G241" s="221" t="s">
        <v>457</v>
      </c>
      <c r="H241" s="222">
        <v>80</v>
      </c>
      <c r="I241" s="223"/>
      <c r="J241" s="224">
        <f>ROUND(I241*H241,2)</f>
        <v>0</v>
      </c>
      <c r="K241" s="220" t="s">
        <v>131</v>
      </c>
      <c r="L241" s="43"/>
      <c r="M241" s="225" t="s">
        <v>1</v>
      </c>
      <c r="N241" s="226" t="s">
        <v>40</v>
      </c>
      <c r="O241" s="90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9" t="s">
        <v>458</v>
      </c>
      <c r="AT241" s="229" t="s">
        <v>127</v>
      </c>
      <c r="AU241" s="229" t="s">
        <v>83</v>
      </c>
      <c r="AY241" s="16" t="s">
        <v>124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6" t="s">
        <v>83</v>
      </c>
      <c r="BK241" s="230">
        <f>ROUND(I241*H241,2)</f>
        <v>0</v>
      </c>
      <c r="BL241" s="16" t="s">
        <v>458</v>
      </c>
      <c r="BM241" s="229" t="s">
        <v>459</v>
      </c>
    </row>
    <row r="242" s="2" customFormat="1">
      <c r="A242" s="37"/>
      <c r="B242" s="38"/>
      <c r="C242" s="39"/>
      <c r="D242" s="231" t="s">
        <v>134</v>
      </c>
      <c r="E242" s="39"/>
      <c r="F242" s="232" t="s">
        <v>460</v>
      </c>
      <c r="G242" s="39"/>
      <c r="H242" s="39"/>
      <c r="I242" s="233"/>
      <c r="J242" s="39"/>
      <c r="K242" s="39"/>
      <c r="L242" s="43"/>
      <c r="M242" s="234"/>
      <c r="N242" s="235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134</v>
      </c>
      <c r="AU242" s="16" t="s">
        <v>83</v>
      </c>
    </row>
    <row r="243" s="2" customFormat="1" ht="24.15" customHeight="1">
      <c r="A243" s="37"/>
      <c r="B243" s="38"/>
      <c r="C243" s="218" t="s">
        <v>461</v>
      </c>
      <c r="D243" s="218" t="s">
        <v>127</v>
      </c>
      <c r="E243" s="219" t="s">
        <v>462</v>
      </c>
      <c r="F243" s="220" t="s">
        <v>463</v>
      </c>
      <c r="G243" s="221" t="s">
        <v>457</v>
      </c>
      <c r="H243" s="222">
        <v>24</v>
      </c>
      <c r="I243" s="223"/>
      <c r="J243" s="224">
        <f>ROUND(I243*H243,2)</f>
        <v>0</v>
      </c>
      <c r="K243" s="220" t="s">
        <v>131</v>
      </c>
      <c r="L243" s="43"/>
      <c r="M243" s="225" t="s">
        <v>1</v>
      </c>
      <c r="N243" s="226" t="s">
        <v>40</v>
      </c>
      <c r="O243" s="90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9" t="s">
        <v>458</v>
      </c>
      <c r="AT243" s="229" t="s">
        <v>127</v>
      </c>
      <c r="AU243" s="229" t="s">
        <v>83</v>
      </c>
      <c r="AY243" s="16" t="s">
        <v>124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6" t="s">
        <v>83</v>
      </c>
      <c r="BK243" s="230">
        <f>ROUND(I243*H243,2)</f>
        <v>0</v>
      </c>
      <c r="BL243" s="16" t="s">
        <v>458</v>
      </c>
      <c r="BM243" s="229" t="s">
        <v>464</v>
      </c>
    </row>
    <row r="244" s="2" customFormat="1">
      <c r="A244" s="37"/>
      <c r="B244" s="38"/>
      <c r="C244" s="39"/>
      <c r="D244" s="231" t="s">
        <v>134</v>
      </c>
      <c r="E244" s="39"/>
      <c r="F244" s="232" t="s">
        <v>465</v>
      </c>
      <c r="G244" s="39"/>
      <c r="H244" s="39"/>
      <c r="I244" s="233"/>
      <c r="J244" s="39"/>
      <c r="K244" s="39"/>
      <c r="L244" s="43"/>
      <c r="M244" s="234"/>
      <c r="N244" s="235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134</v>
      </c>
      <c r="AU244" s="16" t="s">
        <v>83</v>
      </c>
    </row>
    <row r="245" s="2" customFormat="1" ht="37.8" customHeight="1">
      <c r="A245" s="37"/>
      <c r="B245" s="38"/>
      <c r="C245" s="218" t="s">
        <v>466</v>
      </c>
      <c r="D245" s="218" t="s">
        <v>127</v>
      </c>
      <c r="E245" s="219" t="s">
        <v>467</v>
      </c>
      <c r="F245" s="220" t="s">
        <v>468</v>
      </c>
      <c r="G245" s="221" t="s">
        <v>457</v>
      </c>
      <c r="H245" s="222">
        <v>60</v>
      </c>
      <c r="I245" s="223"/>
      <c r="J245" s="224">
        <f>ROUND(I245*H245,2)</f>
        <v>0</v>
      </c>
      <c r="K245" s="220" t="s">
        <v>131</v>
      </c>
      <c r="L245" s="43"/>
      <c r="M245" s="225" t="s">
        <v>1</v>
      </c>
      <c r="N245" s="226" t="s">
        <v>40</v>
      </c>
      <c r="O245" s="90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9" t="s">
        <v>458</v>
      </c>
      <c r="AT245" s="229" t="s">
        <v>127</v>
      </c>
      <c r="AU245" s="229" t="s">
        <v>83</v>
      </c>
      <c r="AY245" s="16" t="s">
        <v>124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6" t="s">
        <v>83</v>
      </c>
      <c r="BK245" s="230">
        <f>ROUND(I245*H245,2)</f>
        <v>0</v>
      </c>
      <c r="BL245" s="16" t="s">
        <v>458</v>
      </c>
      <c r="BM245" s="229" t="s">
        <v>469</v>
      </c>
    </row>
    <row r="246" s="2" customFormat="1">
      <c r="A246" s="37"/>
      <c r="B246" s="38"/>
      <c r="C246" s="39"/>
      <c r="D246" s="231" t="s">
        <v>134</v>
      </c>
      <c r="E246" s="39"/>
      <c r="F246" s="232" t="s">
        <v>470</v>
      </c>
      <c r="G246" s="39"/>
      <c r="H246" s="39"/>
      <c r="I246" s="233"/>
      <c r="J246" s="39"/>
      <c r="K246" s="39"/>
      <c r="L246" s="43"/>
      <c r="M246" s="234"/>
      <c r="N246" s="235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134</v>
      </c>
      <c r="AU246" s="16" t="s">
        <v>83</v>
      </c>
    </row>
    <row r="247" s="2" customFormat="1" ht="49.92" customHeight="1">
      <c r="A247" s="37"/>
      <c r="B247" s="38"/>
      <c r="C247" s="39"/>
      <c r="D247" s="39"/>
      <c r="E247" s="206" t="s">
        <v>471</v>
      </c>
      <c r="F247" s="206" t="s">
        <v>472</v>
      </c>
      <c r="G247" s="39"/>
      <c r="H247" s="39"/>
      <c r="I247" s="39"/>
      <c r="J247" s="191">
        <f>BK247</f>
        <v>0</v>
      </c>
      <c r="K247" s="39"/>
      <c r="L247" s="43"/>
      <c r="M247" s="234"/>
      <c r="N247" s="235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74</v>
      </c>
      <c r="AU247" s="16" t="s">
        <v>75</v>
      </c>
      <c r="AY247" s="16" t="s">
        <v>473</v>
      </c>
      <c r="BK247" s="230">
        <f>SUM(BK248:BK253)</f>
        <v>0</v>
      </c>
    </row>
    <row r="248" s="2" customFormat="1" ht="16.32" customHeight="1">
      <c r="A248" s="37"/>
      <c r="B248" s="38"/>
      <c r="C248" s="269" t="s">
        <v>1</v>
      </c>
      <c r="D248" s="269" t="s">
        <v>127</v>
      </c>
      <c r="E248" s="270" t="s">
        <v>1</v>
      </c>
      <c r="F248" s="271" t="s">
        <v>1</v>
      </c>
      <c r="G248" s="272" t="s">
        <v>1</v>
      </c>
      <c r="H248" s="273"/>
      <c r="I248" s="274"/>
      <c r="J248" s="275">
        <f>BK248</f>
        <v>0</v>
      </c>
      <c r="K248" s="276"/>
      <c r="L248" s="43"/>
      <c r="M248" s="277" t="s">
        <v>1</v>
      </c>
      <c r="N248" s="278" t="s">
        <v>40</v>
      </c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473</v>
      </c>
      <c r="AU248" s="16" t="s">
        <v>83</v>
      </c>
      <c r="AY248" s="16" t="s">
        <v>473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6" t="s">
        <v>83</v>
      </c>
      <c r="BK248" s="230">
        <f>I248*H248</f>
        <v>0</v>
      </c>
    </row>
    <row r="249" s="2" customFormat="1" ht="16.32" customHeight="1">
      <c r="A249" s="37"/>
      <c r="B249" s="38"/>
      <c r="C249" s="269" t="s">
        <v>1</v>
      </c>
      <c r="D249" s="269" t="s">
        <v>127</v>
      </c>
      <c r="E249" s="270" t="s">
        <v>1</v>
      </c>
      <c r="F249" s="271" t="s">
        <v>1</v>
      </c>
      <c r="G249" s="272" t="s">
        <v>1</v>
      </c>
      <c r="H249" s="273"/>
      <c r="I249" s="274"/>
      <c r="J249" s="275">
        <f>BK249</f>
        <v>0</v>
      </c>
      <c r="K249" s="276"/>
      <c r="L249" s="43"/>
      <c r="M249" s="277" t="s">
        <v>1</v>
      </c>
      <c r="N249" s="278" t="s">
        <v>40</v>
      </c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473</v>
      </c>
      <c r="AU249" s="16" t="s">
        <v>83</v>
      </c>
      <c r="AY249" s="16" t="s">
        <v>473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6" t="s">
        <v>83</v>
      </c>
      <c r="BK249" s="230">
        <f>I249*H249</f>
        <v>0</v>
      </c>
    </row>
    <row r="250" s="2" customFormat="1" ht="16.32" customHeight="1">
      <c r="A250" s="37"/>
      <c r="B250" s="38"/>
      <c r="C250" s="269" t="s">
        <v>1</v>
      </c>
      <c r="D250" s="269" t="s">
        <v>127</v>
      </c>
      <c r="E250" s="270" t="s">
        <v>1</v>
      </c>
      <c r="F250" s="271" t="s">
        <v>1</v>
      </c>
      <c r="G250" s="272" t="s">
        <v>1</v>
      </c>
      <c r="H250" s="273"/>
      <c r="I250" s="274"/>
      <c r="J250" s="275">
        <f>BK250</f>
        <v>0</v>
      </c>
      <c r="K250" s="276"/>
      <c r="L250" s="43"/>
      <c r="M250" s="277" t="s">
        <v>1</v>
      </c>
      <c r="N250" s="278" t="s">
        <v>40</v>
      </c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473</v>
      </c>
      <c r="AU250" s="16" t="s">
        <v>83</v>
      </c>
      <c r="AY250" s="16" t="s">
        <v>473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6" t="s">
        <v>83</v>
      </c>
      <c r="BK250" s="230">
        <f>I250*H250</f>
        <v>0</v>
      </c>
    </row>
    <row r="251" s="2" customFormat="1" ht="16.32" customHeight="1">
      <c r="A251" s="37"/>
      <c r="B251" s="38"/>
      <c r="C251" s="269" t="s">
        <v>1</v>
      </c>
      <c r="D251" s="269" t="s">
        <v>127</v>
      </c>
      <c r="E251" s="270" t="s">
        <v>1</v>
      </c>
      <c r="F251" s="271" t="s">
        <v>1</v>
      </c>
      <c r="G251" s="272" t="s">
        <v>1</v>
      </c>
      <c r="H251" s="273"/>
      <c r="I251" s="274"/>
      <c r="J251" s="275">
        <f>BK251</f>
        <v>0</v>
      </c>
      <c r="K251" s="276"/>
      <c r="L251" s="43"/>
      <c r="M251" s="277" t="s">
        <v>1</v>
      </c>
      <c r="N251" s="278" t="s">
        <v>40</v>
      </c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473</v>
      </c>
      <c r="AU251" s="16" t="s">
        <v>83</v>
      </c>
      <c r="AY251" s="16" t="s">
        <v>473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6" t="s">
        <v>83</v>
      </c>
      <c r="BK251" s="230">
        <f>I251*H251</f>
        <v>0</v>
      </c>
    </row>
    <row r="252" s="2" customFormat="1" ht="16.32" customHeight="1">
      <c r="A252" s="37"/>
      <c r="B252" s="38"/>
      <c r="C252" s="269" t="s">
        <v>1</v>
      </c>
      <c r="D252" s="269" t="s">
        <v>127</v>
      </c>
      <c r="E252" s="270" t="s">
        <v>1</v>
      </c>
      <c r="F252" s="271" t="s">
        <v>1</v>
      </c>
      <c r="G252" s="272" t="s">
        <v>1</v>
      </c>
      <c r="H252" s="273"/>
      <c r="I252" s="274"/>
      <c r="J252" s="275">
        <f>BK252</f>
        <v>0</v>
      </c>
      <c r="K252" s="276"/>
      <c r="L252" s="43"/>
      <c r="M252" s="277" t="s">
        <v>1</v>
      </c>
      <c r="N252" s="278" t="s">
        <v>40</v>
      </c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473</v>
      </c>
      <c r="AU252" s="16" t="s">
        <v>83</v>
      </c>
      <c r="AY252" s="16" t="s">
        <v>473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6" t="s">
        <v>83</v>
      </c>
      <c r="BK252" s="230">
        <f>I252*H252</f>
        <v>0</v>
      </c>
    </row>
    <row r="253" s="2" customFormat="1" ht="16.32" customHeight="1">
      <c r="A253" s="37"/>
      <c r="B253" s="38"/>
      <c r="C253" s="269" t="s">
        <v>1</v>
      </c>
      <c r="D253" s="269" t="s">
        <v>127</v>
      </c>
      <c r="E253" s="270" t="s">
        <v>1</v>
      </c>
      <c r="F253" s="271" t="s">
        <v>1</v>
      </c>
      <c r="G253" s="272" t="s">
        <v>1</v>
      </c>
      <c r="H253" s="273"/>
      <c r="I253" s="274"/>
      <c r="J253" s="275">
        <f>BK253</f>
        <v>0</v>
      </c>
      <c r="K253" s="276"/>
      <c r="L253" s="43"/>
      <c r="M253" s="277" t="s">
        <v>1</v>
      </c>
      <c r="N253" s="278" t="s">
        <v>40</v>
      </c>
      <c r="O253" s="279"/>
      <c r="P253" s="279"/>
      <c r="Q253" s="279"/>
      <c r="R253" s="279"/>
      <c r="S253" s="279"/>
      <c r="T253" s="280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473</v>
      </c>
      <c r="AU253" s="16" t="s">
        <v>83</v>
      </c>
      <c r="AY253" s="16" t="s">
        <v>473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6" t="s">
        <v>83</v>
      </c>
      <c r="BK253" s="230">
        <f>I253*H253</f>
        <v>0</v>
      </c>
    </row>
    <row r="254" s="2" customFormat="1" ht="6.96" customHeight="1">
      <c r="A254" s="37"/>
      <c r="B254" s="65"/>
      <c r="C254" s="66"/>
      <c r="D254" s="66"/>
      <c r="E254" s="66"/>
      <c r="F254" s="66"/>
      <c r="G254" s="66"/>
      <c r="H254" s="66"/>
      <c r="I254" s="66"/>
      <c r="J254" s="66"/>
      <c r="K254" s="66"/>
      <c r="L254" s="43"/>
      <c r="M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</row>
  </sheetData>
  <sheetProtection sheet="1" autoFilter="0" formatColumns="0" formatRows="0" objects="1" scenarios="1" spinCount="100000" saltValue="wnDsLqw0LsXiDe7RW9sYZXFNp2Hqq0UXS+Og8E112/Zi3eBcWRuOdyAKnhV6TLpuxVDbdRhBFPlzaYJOvX2p0Q==" hashValue="r9lYfMkzBjuFenupzrMBtf91b+aTSxAP2itM8e3vMXkQc7mpzs0H3Tmd7Klp+5niyOhBAoYnIsltXiHyoBLPlw==" algorithmName="SHA-512" password="CC35"/>
  <autoFilter ref="C121:K25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dataValidations count="2">
    <dataValidation type="list" allowBlank="1" showInputMessage="1" showErrorMessage="1" error="Povoleny jsou hodnoty K, M." sqref="D248:D254">
      <formula1>"K, M"</formula1>
    </dataValidation>
    <dataValidation type="list" allowBlank="1" showInputMessage="1" showErrorMessage="1" error="Povoleny jsou hodnoty základní, snížená, zákl. přenesená, sníž. přenesená, nulová." sqref="N248:N254">
      <formula1>"základní, snížená, zákl. přenesená, sníž. přenesená, nulová"</formula1>
    </dataValidation>
  </dataValidations>
  <hyperlinks>
    <hyperlink ref="F126" r:id="rId1" display="https://podminky.urs.cz/item/CS_URS_2024_01/741112061"/>
    <hyperlink ref="F130" r:id="rId2" display="https://podminky.urs.cz/item/CS_URS_2024_01/741112101"/>
    <hyperlink ref="F133" r:id="rId3" display="https://podminky.urs.cz/item/CS_URS_2024_01/741120005"/>
    <hyperlink ref="F137" r:id="rId4" display="https://podminky.urs.cz/item/CS_URS_2024_01/741122015"/>
    <hyperlink ref="F144" r:id="rId5" display="https://podminky.urs.cz/item/CS_URS_2024_01/741122016"/>
    <hyperlink ref="F148" r:id="rId6" display="https://podminky.urs.cz/item/CS_URS_2024_01/741122031"/>
    <hyperlink ref="F152" r:id="rId7" display="https://podminky.urs.cz/item/CS_URS_2024_01/741122632"/>
    <hyperlink ref="F156" r:id="rId8" display="https://podminky.urs.cz/item/CS_URS_2024_01/741122645"/>
    <hyperlink ref="F160" r:id="rId9" display="https://podminky.urs.cz/item/CS_URS_2024_01/741130001"/>
    <hyperlink ref="F162" r:id="rId10" display="https://podminky.urs.cz/item/CS_URS_2024_01/741130007"/>
    <hyperlink ref="F164" r:id="rId11" display="https://podminky.urs.cz/item/CS_URS_2024_01/741130008"/>
    <hyperlink ref="F166" r:id="rId12" display="https://podminky.urs.cz/item/CS_URS_2024_01/741130011"/>
    <hyperlink ref="F168" r:id="rId13" display="https://podminky.urs.cz/item/CS_URS_2024_01/741210002"/>
    <hyperlink ref="F173" r:id="rId14" display="https://podminky.urs.cz/item/CS_URS_2024_01/741310101"/>
    <hyperlink ref="F178" r:id="rId15" display="https://podminky.urs.cz/item/CS_URS_2024_01/741310114"/>
    <hyperlink ref="F184" r:id="rId16" display="https://podminky.urs.cz/item/CS_URS_2024_01/741310121"/>
    <hyperlink ref="F189" r:id="rId17" display="https://podminky.urs.cz/item/CS_URS_2024_01/741310122"/>
    <hyperlink ref="F194" r:id="rId18" display="https://podminky.urs.cz/item/CS_URS_2024_01/741310124"/>
    <hyperlink ref="F199" r:id="rId19" display="https://podminky.urs.cz/item/CS_URS_2024_01/741313002"/>
    <hyperlink ref="F204" r:id="rId20" display="https://podminky.urs.cz/item/CS_URS_2024_01/741313004"/>
    <hyperlink ref="F207" r:id="rId21" display="https://podminky.urs.cz/item/CS_URS_2024_01/741313005"/>
    <hyperlink ref="F210" r:id="rId22" display="https://podminky.urs.cz/item/CS_URS_2024_01/741330731"/>
    <hyperlink ref="F213" r:id="rId23" display="https://podminky.urs.cz/item/CS_URS_2024_01/741372022"/>
    <hyperlink ref="F217" r:id="rId24" display="https://podminky.urs.cz/item/CS_URS_2024_01/741372062"/>
    <hyperlink ref="F221" r:id="rId25" display="https://podminky.urs.cz/item/CS_URS_2024_01/741372073"/>
    <hyperlink ref="F228" r:id="rId26" display="https://podminky.urs.cz/item/CS_URS_2024_01/741810003"/>
    <hyperlink ref="F230" r:id="rId27" display="https://podminky.urs.cz/item/CS_URS_2024_01/998741101"/>
    <hyperlink ref="F234" r:id="rId28" display="https://podminky.urs.cz/item/CS_URS_2024_01/469971111"/>
    <hyperlink ref="F236" r:id="rId29" display="https://podminky.urs.cz/item/CS_URS_2024_01/469972111"/>
    <hyperlink ref="F238" r:id="rId30" display="https://podminky.urs.cz/item/CS_URS_2024_01/469972121"/>
    <hyperlink ref="F242" r:id="rId31" display="https://podminky.urs.cz/item/CS_URS_2024_01/HZS2231"/>
    <hyperlink ref="F244" r:id="rId32" display="https://podminky.urs.cz/item/CS_URS_2024_01/HZS2232"/>
    <hyperlink ref="F246" r:id="rId33" display="https://podminky.urs.cz/item/CS_URS_2024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elektroinstalace ve škole Jana Palacha,1., 2., 3., 4.nadzemní podlaží budovy I.P.Pavlova 1216/29, k.ú. Karlovy 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474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7. 5. 2024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ROUND((ROUND((SUM(BE122:BE219)),  2) + SUM(BE221:BE226)), 2)</f>
        <v>0</v>
      </c>
      <c r="G33" s="37"/>
      <c r="H33" s="37"/>
      <c r="I33" s="154">
        <v>0.20999999999999999</v>
      </c>
      <c r="J33" s="153">
        <f>ROUND((ROUND(((SUM(BE122:BE219))*I33),  2) + (SUM(BE221:BE226)*I33)),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ROUND((ROUND((SUM(BF122:BF219)),  2) + SUM(BF221:BF226)), 2)</f>
        <v>0</v>
      </c>
      <c r="G34" s="37"/>
      <c r="H34" s="37"/>
      <c r="I34" s="154">
        <v>0.12</v>
      </c>
      <c r="J34" s="153">
        <f>ROUND((ROUND(((SUM(BF122:BF219))*I34),  2) + (SUM(BF221:BF226)*I34)),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ROUND((ROUND((SUM(BG122:BG219)),  2) + SUM(BG221:BG226)),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ROUND((ROUND((SUM(BH122:BH219)),  2) + SUM(BH221:BH226)),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ROUND((ROUND((SUM(BI122:BI219)),  2) + SUM(BI221:BI226)),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elektroinstalace ve škole Jana Palacha,1., 2., 3., 4.nadzemní podlaží budovy I.P.Pavlova 1216/29, k.ú. Karlovy 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D14b - 2.np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Klimešová Miroslava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105</v>
      </c>
      <c r="E99" s="181"/>
      <c r="F99" s="181"/>
      <c r="G99" s="181"/>
      <c r="H99" s="181"/>
      <c r="I99" s="181"/>
      <c r="J99" s="182">
        <f>J204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106</v>
      </c>
      <c r="E100" s="187"/>
      <c r="F100" s="187"/>
      <c r="G100" s="187"/>
      <c r="H100" s="187"/>
      <c r="I100" s="187"/>
      <c r="J100" s="188">
        <f>J205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107</v>
      </c>
      <c r="E101" s="181"/>
      <c r="F101" s="181"/>
      <c r="G101" s="181"/>
      <c r="H101" s="181"/>
      <c r="I101" s="181"/>
      <c r="J101" s="182">
        <f>J215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178"/>
      <c r="C102" s="179"/>
      <c r="D102" s="190" t="s">
        <v>108</v>
      </c>
      <c r="E102" s="179"/>
      <c r="F102" s="179"/>
      <c r="G102" s="179"/>
      <c r="H102" s="179"/>
      <c r="I102" s="179"/>
      <c r="J102" s="191">
        <f>J220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Oprava elektroinstalace ve škole Jana Palacha,1., 2., 3., 4.nadzemní podlaží budovy I.P.Pavlova 1216/29, k.ú. Karlovy Va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D14b - 2.np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7. 5. 2024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>Klimešová Miroslava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2"/>
      <c r="B121" s="193"/>
      <c r="C121" s="194" t="s">
        <v>110</v>
      </c>
      <c r="D121" s="195" t="s">
        <v>60</v>
      </c>
      <c r="E121" s="195" t="s">
        <v>56</v>
      </c>
      <c r="F121" s="195" t="s">
        <v>57</v>
      </c>
      <c r="G121" s="195" t="s">
        <v>111</v>
      </c>
      <c r="H121" s="195" t="s">
        <v>112</v>
      </c>
      <c r="I121" s="195" t="s">
        <v>113</v>
      </c>
      <c r="J121" s="195" t="s">
        <v>100</v>
      </c>
      <c r="K121" s="196" t="s">
        <v>114</v>
      </c>
      <c r="L121" s="197"/>
      <c r="M121" s="99" t="s">
        <v>1</v>
      </c>
      <c r="N121" s="100" t="s">
        <v>39</v>
      </c>
      <c r="O121" s="100" t="s">
        <v>115</v>
      </c>
      <c r="P121" s="100" t="s">
        <v>116</v>
      </c>
      <c r="Q121" s="100" t="s">
        <v>117</v>
      </c>
      <c r="R121" s="100" t="s">
        <v>118</v>
      </c>
      <c r="S121" s="100" t="s">
        <v>119</v>
      </c>
      <c r="T121" s="101" t="s">
        <v>120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7"/>
      <c r="B122" s="38"/>
      <c r="C122" s="106" t="s">
        <v>121</v>
      </c>
      <c r="D122" s="39"/>
      <c r="E122" s="39"/>
      <c r="F122" s="39"/>
      <c r="G122" s="39"/>
      <c r="H122" s="39"/>
      <c r="I122" s="39"/>
      <c r="J122" s="198">
        <f>BK122</f>
        <v>0</v>
      </c>
      <c r="K122" s="39"/>
      <c r="L122" s="43"/>
      <c r="M122" s="102"/>
      <c r="N122" s="199"/>
      <c r="O122" s="103"/>
      <c r="P122" s="200">
        <f>P123+P204+P215+P220</f>
        <v>0</v>
      </c>
      <c r="Q122" s="103"/>
      <c r="R122" s="200">
        <f>R123+R204+R215+R220</f>
        <v>0.38197500000000001</v>
      </c>
      <c r="S122" s="103"/>
      <c r="T122" s="201">
        <f>T123+T204+T215+T220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102</v>
      </c>
      <c r="BK122" s="202">
        <f>BK123+BK204+BK215+BK220</f>
        <v>0</v>
      </c>
    </row>
    <row r="123" s="12" customFormat="1" ht="25.92" customHeight="1">
      <c r="A123" s="12"/>
      <c r="B123" s="203"/>
      <c r="C123" s="204"/>
      <c r="D123" s="205" t="s">
        <v>74</v>
      </c>
      <c r="E123" s="206" t="s">
        <v>122</v>
      </c>
      <c r="F123" s="206" t="s">
        <v>123</v>
      </c>
      <c r="G123" s="204"/>
      <c r="H123" s="204"/>
      <c r="I123" s="207"/>
      <c r="J123" s="191">
        <f>BK123</f>
        <v>0</v>
      </c>
      <c r="K123" s="204"/>
      <c r="L123" s="208"/>
      <c r="M123" s="209"/>
      <c r="N123" s="210"/>
      <c r="O123" s="210"/>
      <c r="P123" s="211">
        <f>P124</f>
        <v>0</v>
      </c>
      <c r="Q123" s="210"/>
      <c r="R123" s="211">
        <f>R124</f>
        <v>0.38197500000000001</v>
      </c>
      <c r="S123" s="210"/>
      <c r="T123" s="21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85</v>
      </c>
      <c r="AT123" s="214" t="s">
        <v>74</v>
      </c>
      <c r="AU123" s="214" t="s">
        <v>75</v>
      </c>
      <c r="AY123" s="213" t="s">
        <v>124</v>
      </c>
      <c r="BK123" s="215">
        <f>BK124</f>
        <v>0</v>
      </c>
    </row>
    <row r="124" s="12" customFormat="1" ht="22.8" customHeight="1">
      <c r="A124" s="12"/>
      <c r="B124" s="203"/>
      <c r="C124" s="204"/>
      <c r="D124" s="205" t="s">
        <v>74</v>
      </c>
      <c r="E124" s="216" t="s">
        <v>125</v>
      </c>
      <c r="F124" s="216" t="s">
        <v>126</v>
      </c>
      <c r="G124" s="204"/>
      <c r="H124" s="204"/>
      <c r="I124" s="207"/>
      <c r="J124" s="217">
        <f>BK124</f>
        <v>0</v>
      </c>
      <c r="K124" s="204"/>
      <c r="L124" s="208"/>
      <c r="M124" s="209"/>
      <c r="N124" s="210"/>
      <c r="O124" s="210"/>
      <c r="P124" s="211">
        <f>SUM(P125:P203)</f>
        <v>0</v>
      </c>
      <c r="Q124" s="210"/>
      <c r="R124" s="211">
        <f>SUM(R125:R203)</f>
        <v>0.38197500000000001</v>
      </c>
      <c r="S124" s="210"/>
      <c r="T124" s="212">
        <f>SUM(T125:T203)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74</v>
      </c>
      <c r="AU124" s="214" t="s">
        <v>83</v>
      </c>
      <c r="AY124" s="213" t="s">
        <v>124</v>
      </c>
      <c r="BK124" s="215">
        <f>SUM(BK125:BK203)</f>
        <v>0</v>
      </c>
    </row>
    <row r="125" s="2" customFormat="1" ht="49.05" customHeight="1">
      <c r="A125" s="37"/>
      <c r="B125" s="38"/>
      <c r="C125" s="218" t="s">
        <v>83</v>
      </c>
      <c r="D125" s="218" t="s">
        <v>127</v>
      </c>
      <c r="E125" s="219" t="s">
        <v>128</v>
      </c>
      <c r="F125" s="220" t="s">
        <v>129</v>
      </c>
      <c r="G125" s="221" t="s">
        <v>130</v>
      </c>
      <c r="H125" s="222">
        <v>60</v>
      </c>
      <c r="I125" s="223"/>
      <c r="J125" s="224">
        <f>ROUND(I125*H125,2)</f>
        <v>0</v>
      </c>
      <c r="K125" s="220" t="s">
        <v>131</v>
      </c>
      <c r="L125" s="43"/>
      <c r="M125" s="225" t="s">
        <v>1</v>
      </c>
      <c r="N125" s="226" t="s">
        <v>40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132</v>
      </c>
      <c r="AT125" s="229" t="s">
        <v>127</v>
      </c>
      <c r="AU125" s="229" t="s">
        <v>85</v>
      </c>
      <c r="AY125" s="16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83</v>
      </c>
      <c r="BK125" s="230">
        <f>ROUND(I125*H125,2)</f>
        <v>0</v>
      </c>
      <c r="BL125" s="16" t="s">
        <v>132</v>
      </c>
      <c r="BM125" s="229" t="s">
        <v>475</v>
      </c>
    </row>
    <row r="126" s="2" customFormat="1">
      <c r="A126" s="37"/>
      <c r="B126" s="38"/>
      <c r="C126" s="39"/>
      <c r="D126" s="231" t="s">
        <v>134</v>
      </c>
      <c r="E126" s="39"/>
      <c r="F126" s="232" t="s">
        <v>135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134</v>
      </c>
      <c r="AU126" s="16" t="s">
        <v>85</v>
      </c>
    </row>
    <row r="127" s="2" customFormat="1" ht="21.75" customHeight="1">
      <c r="A127" s="37"/>
      <c r="B127" s="38"/>
      <c r="C127" s="236" t="s">
        <v>85</v>
      </c>
      <c r="D127" s="236" t="s">
        <v>136</v>
      </c>
      <c r="E127" s="237" t="s">
        <v>137</v>
      </c>
      <c r="F127" s="238" t="s">
        <v>138</v>
      </c>
      <c r="G127" s="239" t="s">
        <v>130</v>
      </c>
      <c r="H127" s="240">
        <v>58</v>
      </c>
      <c r="I127" s="241"/>
      <c r="J127" s="242">
        <f>ROUND(I127*H127,2)</f>
        <v>0</v>
      </c>
      <c r="K127" s="238" t="s">
        <v>131</v>
      </c>
      <c r="L127" s="243"/>
      <c r="M127" s="244" t="s">
        <v>1</v>
      </c>
      <c r="N127" s="245" t="s">
        <v>40</v>
      </c>
      <c r="O127" s="90"/>
      <c r="P127" s="227">
        <f>O127*H127</f>
        <v>0</v>
      </c>
      <c r="Q127" s="227">
        <v>4.0000000000000003E-05</v>
      </c>
      <c r="R127" s="227">
        <f>Q127*H127</f>
        <v>0.00232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139</v>
      </c>
      <c r="AT127" s="229" t="s">
        <v>136</v>
      </c>
      <c r="AU127" s="229" t="s">
        <v>85</v>
      </c>
      <c r="AY127" s="16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83</v>
      </c>
      <c r="BK127" s="230">
        <f>ROUND(I127*H127,2)</f>
        <v>0</v>
      </c>
      <c r="BL127" s="16" t="s">
        <v>132</v>
      </c>
      <c r="BM127" s="229" t="s">
        <v>476</v>
      </c>
    </row>
    <row r="128" s="2" customFormat="1" ht="24.15" customHeight="1">
      <c r="A128" s="37"/>
      <c r="B128" s="38"/>
      <c r="C128" s="236" t="s">
        <v>141</v>
      </c>
      <c r="D128" s="236" t="s">
        <v>136</v>
      </c>
      <c r="E128" s="237" t="s">
        <v>142</v>
      </c>
      <c r="F128" s="238" t="s">
        <v>143</v>
      </c>
      <c r="G128" s="239" t="s">
        <v>130</v>
      </c>
      <c r="H128" s="240">
        <v>2</v>
      </c>
      <c r="I128" s="241"/>
      <c r="J128" s="242">
        <f>ROUND(I128*H128,2)</f>
        <v>0</v>
      </c>
      <c r="K128" s="238" t="s">
        <v>131</v>
      </c>
      <c r="L128" s="243"/>
      <c r="M128" s="244" t="s">
        <v>1</v>
      </c>
      <c r="N128" s="245" t="s">
        <v>40</v>
      </c>
      <c r="O128" s="90"/>
      <c r="P128" s="227">
        <f>O128*H128</f>
        <v>0</v>
      </c>
      <c r="Q128" s="227">
        <v>5.0000000000000002E-05</v>
      </c>
      <c r="R128" s="227">
        <f>Q128*H128</f>
        <v>0.00010000000000000001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139</v>
      </c>
      <c r="AT128" s="229" t="s">
        <v>136</v>
      </c>
      <c r="AU128" s="229" t="s">
        <v>85</v>
      </c>
      <c r="AY128" s="16" t="s">
        <v>124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83</v>
      </c>
      <c r="BK128" s="230">
        <f>ROUND(I128*H128,2)</f>
        <v>0</v>
      </c>
      <c r="BL128" s="16" t="s">
        <v>132</v>
      </c>
      <c r="BM128" s="229" t="s">
        <v>477</v>
      </c>
    </row>
    <row r="129" s="2" customFormat="1" ht="55.5" customHeight="1">
      <c r="A129" s="37"/>
      <c r="B129" s="38"/>
      <c r="C129" s="218" t="s">
        <v>145</v>
      </c>
      <c r="D129" s="218" t="s">
        <v>127</v>
      </c>
      <c r="E129" s="219" t="s">
        <v>146</v>
      </c>
      <c r="F129" s="220" t="s">
        <v>147</v>
      </c>
      <c r="G129" s="221" t="s">
        <v>130</v>
      </c>
      <c r="H129" s="222">
        <v>50</v>
      </c>
      <c r="I129" s="223"/>
      <c r="J129" s="224">
        <f>ROUND(I129*H129,2)</f>
        <v>0</v>
      </c>
      <c r="K129" s="220" t="s">
        <v>131</v>
      </c>
      <c r="L129" s="43"/>
      <c r="M129" s="225" t="s">
        <v>1</v>
      </c>
      <c r="N129" s="226" t="s">
        <v>40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132</v>
      </c>
      <c r="AT129" s="229" t="s">
        <v>127</v>
      </c>
      <c r="AU129" s="229" t="s">
        <v>85</v>
      </c>
      <c r="AY129" s="16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83</v>
      </c>
      <c r="BK129" s="230">
        <f>ROUND(I129*H129,2)</f>
        <v>0</v>
      </c>
      <c r="BL129" s="16" t="s">
        <v>132</v>
      </c>
      <c r="BM129" s="229" t="s">
        <v>478</v>
      </c>
    </row>
    <row r="130" s="2" customFormat="1">
      <c r="A130" s="37"/>
      <c r="B130" s="38"/>
      <c r="C130" s="39"/>
      <c r="D130" s="231" t="s">
        <v>134</v>
      </c>
      <c r="E130" s="39"/>
      <c r="F130" s="232" t="s">
        <v>149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134</v>
      </c>
      <c r="AU130" s="16" t="s">
        <v>85</v>
      </c>
    </row>
    <row r="131" s="2" customFormat="1" ht="24.15" customHeight="1">
      <c r="A131" s="37"/>
      <c r="B131" s="38"/>
      <c r="C131" s="236" t="s">
        <v>150</v>
      </c>
      <c r="D131" s="236" t="s">
        <v>136</v>
      </c>
      <c r="E131" s="237" t="s">
        <v>151</v>
      </c>
      <c r="F131" s="238" t="s">
        <v>152</v>
      </c>
      <c r="G131" s="239" t="s">
        <v>130</v>
      </c>
      <c r="H131" s="240">
        <v>50</v>
      </c>
      <c r="I131" s="241"/>
      <c r="J131" s="242">
        <f>ROUND(I131*H131,2)</f>
        <v>0</v>
      </c>
      <c r="K131" s="238" t="s">
        <v>131</v>
      </c>
      <c r="L131" s="243"/>
      <c r="M131" s="244" t="s">
        <v>1</v>
      </c>
      <c r="N131" s="245" t="s">
        <v>40</v>
      </c>
      <c r="O131" s="90"/>
      <c r="P131" s="227">
        <f>O131*H131</f>
        <v>0</v>
      </c>
      <c r="Q131" s="227">
        <v>9.0000000000000006E-05</v>
      </c>
      <c r="R131" s="227">
        <f>Q131*H131</f>
        <v>0.0045000000000000005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139</v>
      </c>
      <c r="AT131" s="229" t="s">
        <v>136</v>
      </c>
      <c r="AU131" s="229" t="s">
        <v>85</v>
      </c>
      <c r="AY131" s="16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83</v>
      </c>
      <c r="BK131" s="230">
        <f>ROUND(I131*H131,2)</f>
        <v>0</v>
      </c>
      <c r="BL131" s="16" t="s">
        <v>132</v>
      </c>
      <c r="BM131" s="229" t="s">
        <v>479</v>
      </c>
    </row>
    <row r="132" s="2" customFormat="1" ht="37.8" customHeight="1">
      <c r="A132" s="37"/>
      <c r="B132" s="38"/>
      <c r="C132" s="218" t="s">
        <v>154</v>
      </c>
      <c r="D132" s="218" t="s">
        <v>127</v>
      </c>
      <c r="E132" s="219" t="s">
        <v>167</v>
      </c>
      <c r="F132" s="220" t="s">
        <v>168</v>
      </c>
      <c r="G132" s="221" t="s">
        <v>157</v>
      </c>
      <c r="H132" s="222">
        <v>370</v>
      </c>
      <c r="I132" s="223"/>
      <c r="J132" s="224">
        <f>ROUND(I132*H132,2)</f>
        <v>0</v>
      </c>
      <c r="K132" s="220" t="s">
        <v>131</v>
      </c>
      <c r="L132" s="43"/>
      <c r="M132" s="225" t="s">
        <v>1</v>
      </c>
      <c r="N132" s="226" t="s">
        <v>40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132</v>
      </c>
      <c r="AT132" s="229" t="s">
        <v>127</v>
      </c>
      <c r="AU132" s="229" t="s">
        <v>85</v>
      </c>
      <c r="AY132" s="16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83</v>
      </c>
      <c r="BK132" s="230">
        <f>ROUND(I132*H132,2)</f>
        <v>0</v>
      </c>
      <c r="BL132" s="16" t="s">
        <v>132</v>
      </c>
      <c r="BM132" s="229" t="s">
        <v>480</v>
      </c>
    </row>
    <row r="133" s="2" customFormat="1">
      <c r="A133" s="37"/>
      <c r="B133" s="38"/>
      <c r="C133" s="39"/>
      <c r="D133" s="231" t="s">
        <v>134</v>
      </c>
      <c r="E133" s="39"/>
      <c r="F133" s="232" t="s">
        <v>170</v>
      </c>
      <c r="G133" s="39"/>
      <c r="H133" s="39"/>
      <c r="I133" s="233"/>
      <c r="J133" s="39"/>
      <c r="K133" s="39"/>
      <c r="L133" s="43"/>
      <c r="M133" s="234"/>
      <c r="N133" s="23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134</v>
      </c>
      <c r="AU133" s="16" t="s">
        <v>85</v>
      </c>
    </row>
    <row r="134" s="2" customFormat="1" ht="24.15" customHeight="1">
      <c r="A134" s="37"/>
      <c r="B134" s="38"/>
      <c r="C134" s="236" t="s">
        <v>160</v>
      </c>
      <c r="D134" s="236" t="s">
        <v>136</v>
      </c>
      <c r="E134" s="237" t="s">
        <v>172</v>
      </c>
      <c r="F134" s="238" t="s">
        <v>173</v>
      </c>
      <c r="G134" s="239" t="s">
        <v>157</v>
      </c>
      <c r="H134" s="240">
        <v>425.5</v>
      </c>
      <c r="I134" s="241"/>
      <c r="J134" s="242">
        <f>ROUND(I134*H134,2)</f>
        <v>0</v>
      </c>
      <c r="K134" s="238" t="s">
        <v>131</v>
      </c>
      <c r="L134" s="243"/>
      <c r="M134" s="244" t="s">
        <v>1</v>
      </c>
      <c r="N134" s="245" t="s">
        <v>40</v>
      </c>
      <c r="O134" s="90"/>
      <c r="P134" s="227">
        <f>O134*H134</f>
        <v>0</v>
      </c>
      <c r="Q134" s="227">
        <v>0.00012</v>
      </c>
      <c r="R134" s="227">
        <f>Q134*H134</f>
        <v>0.051060000000000001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139</v>
      </c>
      <c r="AT134" s="229" t="s">
        <v>136</v>
      </c>
      <c r="AU134" s="229" t="s">
        <v>85</v>
      </c>
      <c r="AY134" s="16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83</v>
      </c>
      <c r="BK134" s="230">
        <f>ROUND(I134*H134,2)</f>
        <v>0</v>
      </c>
      <c r="BL134" s="16" t="s">
        <v>132</v>
      </c>
      <c r="BM134" s="229" t="s">
        <v>481</v>
      </c>
    </row>
    <row r="135" s="13" customFormat="1">
      <c r="A135" s="13"/>
      <c r="B135" s="246"/>
      <c r="C135" s="247"/>
      <c r="D135" s="248" t="s">
        <v>164</v>
      </c>
      <c r="E135" s="257" t="s">
        <v>1</v>
      </c>
      <c r="F135" s="249" t="s">
        <v>482</v>
      </c>
      <c r="G135" s="247"/>
      <c r="H135" s="250">
        <v>290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164</v>
      </c>
      <c r="AU135" s="256" t="s">
        <v>85</v>
      </c>
      <c r="AV135" s="13" t="s">
        <v>85</v>
      </c>
      <c r="AW135" s="13" t="s">
        <v>30</v>
      </c>
      <c r="AX135" s="13" t="s">
        <v>75</v>
      </c>
      <c r="AY135" s="256" t="s">
        <v>124</v>
      </c>
    </row>
    <row r="136" s="13" customFormat="1">
      <c r="A136" s="13"/>
      <c r="B136" s="246"/>
      <c r="C136" s="247"/>
      <c r="D136" s="248" t="s">
        <v>164</v>
      </c>
      <c r="E136" s="257" t="s">
        <v>1</v>
      </c>
      <c r="F136" s="249" t="s">
        <v>176</v>
      </c>
      <c r="G136" s="247"/>
      <c r="H136" s="250">
        <v>80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164</v>
      </c>
      <c r="AU136" s="256" t="s">
        <v>85</v>
      </c>
      <c r="AV136" s="13" t="s">
        <v>85</v>
      </c>
      <c r="AW136" s="13" t="s">
        <v>30</v>
      </c>
      <c r="AX136" s="13" t="s">
        <v>75</v>
      </c>
      <c r="AY136" s="256" t="s">
        <v>124</v>
      </c>
    </row>
    <row r="137" s="14" customFormat="1">
      <c r="A137" s="14"/>
      <c r="B137" s="258"/>
      <c r="C137" s="259"/>
      <c r="D137" s="248" t="s">
        <v>164</v>
      </c>
      <c r="E137" s="260" t="s">
        <v>1</v>
      </c>
      <c r="F137" s="261" t="s">
        <v>177</v>
      </c>
      <c r="G137" s="259"/>
      <c r="H137" s="262">
        <v>370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8" t="s">
        <v>164</v>
      </c>
      <c r="AU137" s="268" t="s">
        <v>85</v>
      </c>
      <c r="AV137" s="14" t="s">
        <v>145</v>
      </c>
      <c r="AW137" s="14" t="s">
        <v>30</v>
      </c>
      <c r="AX137" s="14" t="s">
        <v>83</v>
      </c>
      <c r="AY137" s="268" t="s">
        <v>124</v>
      </c>
    </row>
    <row r="138" s="13" customFormat="1">
      <c r="A138" s="13"/>
      <c r="B138" s="246"/>
      <c r="C138" s="247"/>
      <c r="D138" s="248" t="s">
        <v>164</v>
      </c>
      <c r="E138" s="247"/>
      <c r="F138" s="249" t="s">
        <v>483</v>
      </c>
      <c r="G138" s="247"/>
      <c r="H138" s="250">
        <v>425.5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164</v>
      </c>
      <c r="AU138" s="256" t="s">
        <v>85</v>
      </c>
      <c r="AV138" s="13" t="s">
        <v>85</v>
      </c>
      <c r="AW138" s="13" t="s">
        <v>4</v>
      </c>
      <c r="AX138" s="13" t="s">
        <v>83</v>
      </c>
      <c r="AY138" s="256" t="s">
        <v>124</v>
      </c>
    </row>
    <row r="139" s="2" customFormat="1" ht="37.8" customHeight="1">
      <c r="A139" s="37"/>
      <c r="B139" s="38"/>
      <c r="C139" s="218" t="s">
        <v>166</v>
      </c>
      <c r="D139" s="218" t="s">
        <v>127</v>
      </c>
      <c r="E139" s="219" t="s">
        <v>180</v>
      </c>
      <c r="F139" s="220" t="s">
        <v>181</v>
      </c>
      <c r="G139" s="221" t="s">
        <v>157</v>
      </c>
      <c r="H139" s="222">
        <v>230</v>
      </c>
      <c r="I139" s="223"/>
      <c r="J139" s="224">
        <f>ROUND(I139*H139,2)</f>
        <v>0</v>
      </c>
      <c r="K139" s="220" t="s">
        <v>131</v>
      </c>
      <c r="L139" s="43"/>
      <c r="M139" s="225" t="s">
        <v>1</v>
      </c>
      <c r="N139" s="226" t="s">
        <v>40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132</v>
      </c>
      <c r="AT139" s="229" t="s">
        <v>127</v>
      </c>
      <c r="AU139" s="229" t="s">
        <v>85</v>
      </c>
      <c r="AY139" s="16" t="s">
        <v>124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83</v>
      </c>
      <c r="BK139" s="230">
        <f>ROUND(I139*H139,2)</f>
        <v>0</v>
      </c>
      <c r="BL139" s="16" t="s">
        <v>132</v>
      </c>
      <c r="BM139" s="229" t="s">
        <v>484</v>
      </c>
    </row>
    <row r="140" s="2" customFormat="1">
      <c r="A140" s="37"/>
      <c r="B140" s="38"/>
      <c r="C140" s="39"/>
      <c r="D140" s="231" t="s">
        <v>134</v>
      </c>
      <c r="E140" s="39"/>
      <c r="F140" s="232" t="s">
        <v>183</v>
      </c>
      <c r="G140" s="39"/>
      <c r="H140" s="39"/>
      <c r="I140" s="233"/>
      <c r="J140" s="39"/>
      <c r="K140" s="39"/>
      <c r="L140" s="43"/>
      <c r="M140" s="234"/>
      <c r="N140" s="23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134</v>
      </c>
      <c r="AU140" s="16" t="s">
        <v>85</v>
      </c>
    </row>
    <row r="141" s="2" customFormat="1" ht="24.15" customHeight="1">
      <c r="A141" s="37"/>
      <c r="B141" s="38"/>
      <c r="C141" s="236" t="s">
        <v>171</v>
      </c>
      <c r="D141" s="236" t="s">
        <v>136</v>
      </c>
      <c r="E141" s="237" t="s">
        <v>185</v>
      </c>
      <c r="F141" s="238" t="s">
        <v>186</v>
      </c>
      <c r="G141" s="239" t="s">
        <v>157</v>
      </c>
      <c r="H141" s="240">
        <v>264.5</v>
      </c>
      <c r="I141" s="241"/>
      <c r="J141" s="242">
        <f>ROUND(I141*H141,2)</f>
        <v>0</v>
      </c>
      <c r="K141" s="238" t="s">
        <v>131</v>
      </c>
      <c r="L141" s="243"/>
      <c r="M141" s="244" t="s">
        <v>1</v>
      </c>
      <c r="N141" s="245" t="s">
        <v>40</v>
      </c>
      <c r="O141" s="90"/>
      <c r="P141" s="227">
        <f>O141*H141</f>
        <v>0</v>
      </c>
      <c r="Q141" s="227">
        <v>0.00017000000000000001</v>
      </c>
      <c r="R141" s="227">
        <f>Q141*H141</f>
        <v>0.044965000000000005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139</v>
      </c>
      <c r="AT141" s="229" t="s">
        <v>136</v>
      </c>
      <c r="AU141" s="229" t="s">
        <v>85</v>
      </c>
      <c r="AY141" s="16" t="s">
        <v>124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83</v>
      </c>
      <c r="BK141" s="230">
        <f>ROUND(I141*H141,2)</f>
        <v>0</v>
      </c>
      <c r="BL141" s="16" t="s">
        <v>132</v>
      </c>
      <c r="BM141" s="229" t="s">
        <v>485</v>
      </c>
    </row>
    <row r="142" s="13" customFormat="1">
      <c r="A142" s="13"/>
      <c r="B142" s="246"/>
      <c r="C142" s="247"/>
      <c r="D142" s="248" t="s">
        <v>164</v>
      </c>
      <c r="E142" s="247"/>
      <c r="F142" s="249" t="s">
        <v>486</v>
      </c>
      <c r="G142" s="247"/>
      <c r="H142" s="250">
        <v>264.5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164</v>
      </c>
      <c r="AU142" s="256" t="s">
        <v>85</v>
      </c>
      <c r="AV142" s="13" t="s">
        <v>85</v>
      </c>
      <c r="AW142" s="13" t="s">
        <v>4</v>
      </c>
      <c r="AX142" s="13" t="s">
        <v>83</v>
      </c>
      <c r="AY142" s="256" t="s">
        <v>124</v>
      </c>
    </row>
    <row r="143" s="2" customFormat="1" ht="37.8" customHeight="1">
      <c r="A143" s="37"/>
      <c r="B143" s="38"/>
      <c r="C143" s="218" t="s">
        <v>179</v>
      </c>
      <c r="D143" s="218" t="s">
        <v>127</v>
      </c>
      <c r="E143" s="219" t="s">
        <v>189</v>
      </c>
      <c r="F143" s="220" t="s">
        <v>190</v>
      </c>
      <c r="G143" s="221" t="s">
        <v>157</v>
      </c>
      <c r="H143" s="222">
        <v>60</v>
      </c>
      <c r="I143" s="223"/>
      <c r="J143" s="224">
        <f>ROUND(I143*H143,2)</f>
        <v>0</v>
      </c>
      <c r="K143" s="220" t="s">
        <v>131</v>
      </c>
      <c r="L143" s="43"/>
      <c r="M143" s="225" t="s">
        <v>1</v>
      </c>
      <c r="N143" s="226" t="s">
        <v>40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132</v>
      </c>
      <c r="AT143" s="229" t="s">
        <v>127</v>
      </c>
      <c r="AU143" s="229" t="s">
        <v>85</v>
      </c>
      <c r="AY143" s="16" t="s">
        <v>124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83</v>
      </c>
      <c r="BK143" s="230">
        <f>ROUND(I143*H143,2)</f>
        <v>0</v>
      </c>
      <c r="BL143" s="16" t="s">
        <v>132</v>
      </c>
      <c r="BM143" s="229" t="s">
        <v>487</v>
      </c>
    </row>
    <row r="144" s="2" customFormat="1">
      <c r="A144" s="37"/>
      <c r="B144" s="38"/>
      <c r="C144" s="39"/>
      <c r="D144" s="231" t="s">
        <v>134</v>
      </c>
      <c r="E144" s="39"/>
      <c r="F144" s="232" t="s">
        <v>192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134</v>
      </c>
      <c r="AU144" s="16" t="s">
        <v>85</v>
      </c>
    </row>
    <row r="145" s="2" customFormat="1" ht="24.15" customHeight="1">
      <c r="A145" s="37"/>
      <c r="B145" s="38"/>
      <c r="C145" s="236" t="s">
        <v>184</v>
      </c>
      <c r="D145" s="236" t="s">
        <v>136</v>
      </c>
      <c r="E145" s="237" t="s">
        <v>194</v>
      </c>
      <c r="F145" s="238" t="s">
        <v>195</v>
      </c>
      <c r="G145" s="239" t="s">
        <v>157</v>
      </c>
      <c r="H145" s="240">
        <v>69</v>
      </c>
      <c r="I145" s="241"/>
      <c r="J145" s="242">
        <f>ROUND(I145*H145,2)</f>
        <v>0</v>
      </c>
      <c r="K145" s="238" t="s">
        <v>131</v>
      </c>
      <c r="L145" s="243"/>
      <c r="M145" s="244" t="s">
        <v>1</v>
      </c>
      <c r="N145" s="245" t="s">
        <v>40</v>
      </c>
      <c r="O145" s="90"/>
      <c r="P145" s="227">
        <f>O145*H145</f>
        <v>0</v>
      </c>
      <c r="Q145" s="227">
        <v>0.00016000000000000001</v>
      </c>
      <c r="R145" s="227">
        <f>Q145*H145</f>
        <v>0.011040000000000001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139</v>
      </c>
      <c r="AT145" s="229" t="s">
        <v>136</v>
      </c>
      <c r="AU145" s="229" t="s">
        <v>85</v>
      </c>
      <c r="AY145" s="16" t="s">
        <v>124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83</v>
      </c>
      <c r="BK145" s="230">
        <f>ROUND(I145*H145,2)</f>
        <v>0</v>
      </c>
      <c r="BL145" s="16" t="s">
        <v>132</v>
      </c>
      <c r="BM145" s="229" t="s">
        <v>488</v>
      </c>
    </row>
    <row r="146" s="13" customFormat="1">
      <c r="A146" s="13"/>
      <c r="B146" s="246"/>
      <c r="C146" s="247"/>
      <c r="D146" s="248" t="s">
        <v>164</v>
      </c>
      <c r="E146" s="247"/>
      <c r="F146" s="249" t="s">
        <v>489</v>
      </c>
      <c r="G146" s="247"/>
      <c r="H146" s="250">
        <v>69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164</v>
      </c>
      <c r="AU146" s="256" t="s">
        <v>85</v>
      </c>
      <c r="AV146" s="13" t="s">
        <v>85</v>
      </c>
      <c r="AW146" s="13" t="s">
        <v>4</v>
      </c>
      <c r="AX146" s="13" t="s">
        <v>83</v>
      </c>
      <c r="AY146" s="256" t="s">
        <v>124</v>
      </c>
    </row>
    <row r="147" s="2" customFormat="1" ht="33" customHeight="1">
      <c r="A147" s="37"/>
      <c r="B147" s="38"/>
      <c r="C147" s="218" t="s">
        <v>8</v>
      </c>
      <c r="D147" s="218" t="s">
        <v>127</v>
      </c>
      <c r="E147" s="219" t="s">
        <v>218</v>
      </c>
      <c r="F147" s="220" t="s">
        <v>219</v>
      </c>
      <c r="G147" s="221" t="s">
        <v>130</v>
      </c>
      <c r="H147" s="222">
        <v>35</v>
      </c>
      <c r="I147" s="223"/>
      <c r="J147" s="224">
        <f>ROUND(I147*H147,2)</f>
        <v>0</v>
      </c>
      <c r="K147" s="220" t="s">
        <v>131</v>
      </c>
      <c r="L147" s="43"/>
      <c r="M147" s="225" t="s">
        <v>1</v>
      </c>
      <c r="N147" s="226" t="s">
        <v>40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132</v>
      </c>
      <c r="AT147" s="229" t="s">
        <v>127</v>
      </c>
      <c r="AU147" s="229" t="s">
        <v>85</v>
      </c>
      <c r="AY147" s="16" t="s">
        <v>124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83</v>
      </c>
      <c r="BK147" s="230">
        <f>ROUND(I147*H147,2)</f>
        <v>0</v>
      </c>
      <c r="BL147" s="16" t="s">
        <v>132</v>
      </c>
      <c r="BM147" s="229" t="s">
        <v>490</v>
      </c>
    </row>
    <row r="148" s="2" customFormat="1">
      <c r="A148" s="37"/>
      <c r="B148" s="38"/>
      <c r="C148" s="39"/>
      <c r="D148" s="231" t="s">
        <v>134</v>
      </c>
      <c r="E148" s="39"/>
      <c r="F148" s="232" t="s">
        <v>221</v>
      </c>
      <c r="G148" s="39"/>
      <c r="H148" s="39"/>
      <c r="I148" s="233"/>
      <c r="J148" s="39"/>
      <c r="K148" s="39"/>
      <c r="L148" s="43"/>
      <c r="M148" s="234"/>
      <c r="N148" s="23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134</v>
      </c>
      <c r="AU148" s="16" t="s">
        <v>85</v>
      </c>
    </row>
    <row r="149" s="2" customFormat="1" ht="33" customHeight="1">
      <c r="A149" s="37"/>
      <c r="B149" s="38"/>
      <c r="C149" s="218" t="s">
        <v>193</v>
      </c>
      <c r="D149" s="218" t="s">
        <v>127</v>
      </c>
      <c r="E149" s="219" t="s">
        <v>223</v>
      </c>
      <c r="F149" s="220" t="s">
        <v>224</v>
      </c>
      <c r="G149" s="221" t="s">
        <v>130</v>
      </c>
      <c r="H149" s="222">
        <v>2</v>
      </c>
      <c r="I149" s="223"/>
      <c r="J149" s="224">
        <f>ROUND(I149*H149,2)</f>
        <v>0</v>
      </c>
      <c r="K149" s="220" t="s">
        <v>131</v>
      </c>
      <c r="L149" s="43"/>
      <c r="M149" s="225" t="s">
        <v>1</v>
      </c>
      <c r="N149" s="226" t="s">
        <v>40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132</v>
      </c>
      <c r="AT149" s="229" t="s">
        <v>127</v>
      </c>
      <c r="AU149" s="229" t="s">
        <v>85</v>
      </c>
      <c r="AY149" s="16" t="s">
        <v>124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83</v>
      </c>
      <c r="BK149" s="230">
        <f>ROUND(I149*H149,2)</f>
        <v>0</v>
      </c>
      <c r="BL149" s="16" t="s">
        <v>132</v>
      </c>
      <c r="BM149" s="229" t="s">
        <v>491</v>
      </c>
    </row>
    <row r="150" s="2" customFormat="1">
      <c r="A150" s="37"/>
      <c r="B150" s="38"/>
      <c r="C150" s="39"/>
      <c r="D150" s="231" t="s">
        <v>134</v>
      </c>
      <c r="E150" s="39"/>
      <c r="F150" s="232" t="s">
        <v>226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134</v>
      </c>
      <c r="AU150" s="16" t="s">
        <v>85</v>
      </c>
    </row>
    <row r="151" s="2" customFormat="1" ht="33" customHeight="1">
      <c r="A151" s="37"/>
      <c r="B151" s="38"/>
      <c r="C151" s="218" t="s">
        <v>198</v>
      </c>
      <c r="D151" s="218" t="s">
        <v>127</v>
      </c>
      <c r="E151" s="219" t="s">
        <v>228</v>
      </c>
      <c r="F151" s="220" t="s">
        <v>229</v>
      </c>
      <c r="G151" s="221" t="s">
        <v>130</v>
      </c>
      <c r="H151" s="222">
        <v>10</v>
      </c>
      <c r="I151" s="223"/>
      <c r="J151" s="224">
        <f>ROUND(I151*H151,2)</f>
        <v>0</v>
      </c>
      <c r="K151" s="220" t="s">
        <v>131</v>
      </c>
      <c r="L151" s="43"/>
      <c r="M151" s="225" t="s">
        <v>1</v>
      </c>
      <c r="N151" s="226" t="s">
        <v>40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132</v>
      </c>
      <c r="AT151" s="229" t="s">
        <v>127</v>
      </c>
      <c r="AU151" s="229" t="s">
        <v>85</v>
      </c>
      <c r="AY151" s="16" t="s">
        <v>124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83</v>
      </c>
      <c r="BK151" s="230">
        <f>ROUND(I151*H151,2)</f>
        <v>0</v>
      </c>
      <c r="BL151" s="16" t="s">
        <v>132</v>
      </c>
      <c r="BM151" s="229" t="s">
        <v>492</v>
      </c>
    </row>
    <row r="152" s="2" customFormat="1">
      <c r="A152" s="37"/>
      <c r="B152" s="38"/>
      <c r="C152" s="39"/>
      <c r="D152" s="231" t="s">
        <v>134</v>
      </c>
      <c r="E152" s="39"/>
      <c r="F152" s="232" t="s">
        <v>231</v>
      </c>
      <c r="G152" s="39"/>
      <c r="H152" s="39"/>
      <c r="I152" s="233"/>
      <c r="J152" s="39"/>
      <c r="K152" s="39"/>
      <c r="L152" s="43"/>
      <c r="M152" s="234"/>
      <c r="N152" s="23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85</v>
      </c>
    </row>
    <row r="153" s="2" customFormat="1" ht="33" customHeight="1">
      <c r="A153" s="37"/>
      <c r="B153" s="38"/>
      <c r="C153" s="218" t="s">
        <v>203</v>
      </c>
      <c r="D153" s="218" t="s">
        <v>127</v>
      </c>
      <c r="E153" s="219" t="s">
        <v>237</v>
      </c>
      <c r="F153" s="220" t="s">
        <v>238</v>
      </c>
      <c r="G153" s="221" t="s">
        <v>130</v>
      </c>
      <c r="H153" s="222">
        <v>1</v>
      </c>
      <c r="I153" s="223"/>
      <c r="J153" s="224">
        <f>ROUND(I153*H153,2)</f>
        <v>0</v>
      </c>
      <c r="K153" s="220" t="s">
        <v>131</v>
      </c>
      <c r="L153" s="43"/>
      <c r="M153" s="225" t="s">
        <v>1</v>
      </c>
      <c r="N153" s="226" t="s">
        <v>40</v>
      </c>
      <c r="O153" s="90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132</v>
      </c>
      <c r="AT153" s="229" t="s">
        <v>127</v>
      </c>
      <c r="AU153" s="229" t="s">
        <v>85</v>
      </c>
      <c r="AY153" s="16" t="s">
        <v>124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83</v>
      </c>
      <c r="BK153" s="230">
        <f>ROUND(I153*H153,2)</f>
        <v>0</v>
      </c>
      <c r="BL153" s="16" t="s">
        <v>132</v>
      </c>
      <c r="BM153" s="229" t="s">
        <v>493</v>
      </c>
    </row>
    <row r="154" s="2" customFormat="1">
      <c r="A154" s="37"/>
      <c r="B154" s="38"/>
      <c r="C154" s="39"/>
      <c r="D154" s="231" t="s">
        <v>134</v>
      </c>
      <c r="E154" s="39"/>
      <c r="F154" s="232" t="s">
        <v>240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134</v>
      </c>
      <c r="AU154" s="16" t="s">
        <v>85</v>
      </c>
    </row>
    <row r="155" s="2" customFormat="1" ht="21.75" customHeight="1">
      <c r="A155" s="37"/>
      <c r="B155" s="38"/>
      <c r="C155" s="236" t="s">
        <v>132</v>
      </c>
      <c r="D155" s="236" t="s">
        <v>136</v>
      </c>
      <c r="E155" s="237" t="s">
        <v>494</v>
      </c>
      <c r="F155" s="238" t="s">
        <v>251</v>
      </c>
      <c r="G155" s="239" t="s">
        <v>130</v>
      </c>
      <c r="H155" s="240">
        <v>1</v>
      </c>
      <c r="I155" s="241"/>
      <c r="J155" s="242">
        <f>ROUND(I155*H155,2)</f>
        <v>0</v>
      </c>
      <c r="K155" s="238" t="s">
        <v>1</v>
      </c>
      <c r="L155" s="243"/>
      <c r="M155" s="244" t="s">
        <v>1</v>
      </c>
      <c r="N155" s="245" t="s">
        <v>40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139</v>
      </c>
      <c r="AT155" s="229" t="s">
        <v>136</v>
      </c>
      <c r="AU155" s="229" t="s">
        <v>85</v>
      </c>
      <c r="AY155" s="16" t="s">
        <v>124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83</v>
      </c>
      <c r="BK155" s="230">
        <f>ROUND(I155*H155,2)</f>
        <v>0</v>
      </c>
      <c r="BL155" s="16" t="s">
        <v>132</v>
      </c>
      <c r="BM155" s="229" t="s">
        <v>495</v>
      </c>
    </row>
    <row r="156" s="2" customFormat="1" ht="49.05" customHeight="1">
      <c r="A156" s="37"/>
      <c r="B156" s="38"/>
      <c r="C156" s="218" t="s">
        <v>212</v>
      </c>
      <c r="D156" s="218" t="s">
        <v>127</v>
      </c>
      <c r="E156" s="219" t="s">
        <v>254</v>
      </c>
      <c r="F156" s="220" t="s">
        <v>255</v>
      </c>
      <c r="G156" s="221" t="s">
        <v>130</v>
      </c>
      <c r="H156" s="222">
        <v>15</v>
      </c>
      <c r="I156" s="223"/>
      <c r="J156" s="224">
        <f>ROUND(I156*H156,2)</f>
        <v>0</v>
      </c>
      <c r="K156" s="220" t="s">
        <v>131</v>
      </c>
      <c r="L156" s="43"/>
      <c r="M156" s="225" t="s">
        <v>1</v>
      </c>
      <c r="N156" s="226" t="s">
        <v>40</v>
      </c>
      <c r="O156" s="90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132</v>
      </c>
      <c r="AT156" s="229" t="s">
        <v>127</v>
      </c>
      <c r="AU156" s="229" t="s">
        <v>85</v>
      </c>
      <c r="AY156" s="16" t="s">
        <v>124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83</v>
      </c>
      <c r="BK156" s="230">
        <f>ROUND(I156*H156,2)</f>
        <v>0</v>
      </c>
      <c r="BL156" s="16" t="s">
        <v>132</v>
      </c>
      <c r="BM156" s="229" t="s">
        <v>496</v>
      </c>
    </row>
    <row r="157" s="2" customFormat="1">
      <c r="A157" s="37"/>
      <c r="B157" s="38"/>
      <c r="C157" s="39"/>
      <c r="D157" s="231" t="s">
        <v>134</v>
      </c>
      <c r="E157" s="39"/>
      <c r="F157" s="232" t="s">
        <v>257</v>
      </c>
      <c r="G157" s="39"/>
      <c r="H157" s="39"/>
      <c r="I157" s="233"/>
      <c r="J157" s="39"/>
      <c r="K157" s="39"/>
      <c r="L157" s="43"/>
      <c r="M157" s="234"/>
      <c r="N157" s="23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134</v>
      </c>
      <c r="AU157" s="16" t="s">
        <v>85</v>
      </c>
    </row>
    <row r="158" s="2" customFormat="1" ht="24.15" customHeight="1">
      <c r="A158" s="37"/>
      <c r="B158" s="38"/>
      <c r="C158" s="236" t="s">
        <v>217</v>
      </c>
      <c r="D158" s="236" t="s">
        <v>136</v>
      </c>
      <c r="E158" s="237" t="s">
        <v>259</v>
      </c>
      <c r="F158" s="238" t="s">
        <v>260</v>
      </c>
      <c r="G158" s="239" t="s">
        <v>130</v>
      </c>
      <c r="H158" s="240">
        <v>15</v>
      </c>
      <c r="I158" s="241"/>
      <c r="J158" s="242">
        <f>ROUND(I158*H158,2)</f>
        <v>0</v>
      </c>
      <c r="K158" s="238" t="s">
        <v>131</v>
      </c>
      <c r="L158" s="243"/>
      <c r="M158" s="244" t="s">
        <v>1</v>
      </c>
      <c r="N158" s="245" t="s">
        <v>40</v>
      </c>
      <c r="O158" s="90"/>
      <c r="P158" s="227">
        <f>O158*H158</f>
        <v>0</v>
      </c>
      <c r="Q158" s="227">
        <v>4.0000000000000003E-05</v>
      </c>
      <c r="R158" s="227">
        <f>Q158*H158</f>
        <v>0.00060000000000000006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139</v>
      </c>
      <c r="AT158" s="229" t="s">
        <v>136</v>
      </c>
      <c r="AU158" s="229" t="s">
        <v>85</v>
      </c>
      <c r="AY158" s="16" t="s">
        <v>124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83</v>
      </c>
      <c r="BK158" s="230">
        <f>ROUND(I158*H158,2)</f>
        <v>0</v>
      </c>
      <c r="BL158" s="16" t="s">
        <v>132</v>
      </c>
      <c r="BM158" s="229" t="s">
        <v>497</v>
      </c>
    </row>
    <row r="159" s="2" customFormat="1" ht="16.5" customHeight="1">
      <c r="A159" s="37"/>
      <c r="B159" s="38"/>
      <c r="C159" s="236" t="s">
        <v>222</v>
      </c>
      <c r="D159" s="236" t="s">
        <v>136</v>
      </c>
      <c r="E159" s="237" t="s">
        <v>263</v>
      </c>
      <c r="F159" s="238" t="s">
        <v>264</v>
      </c>
      <c r="G159" s="239" t="s">
        <v>130</v>
      </c>
      <c r="H159" s="240">
        <v>15</v>
      </c>
      <c r="I159" s="241"/>
      <c r="J159" s="242">
        <f>ROUND(I159*H159,2)</f>
        <v>0</v>
      </c>
      <c r="K159" s="238" t="s">
        <v>131</v>
      </c>
      <c r="L159" s="243"/>
      <c r="M159" s="244" t="s">
        <v>1</v>
      </c>
      <c r="N159" s="245" t="s">
        <v>40</v>
      </c>
      <c r="O159" s="90"/>
      <c r="P159" s="227">
        <f>O159*H159</f>
        <v>0</v>
      </c>
      <c r="Q159" s="227">
        <v>3.0000000000000001E-05</v>
      </c>
      <c r="R159" s="227">
        <f>Q159*H159</f>
        <v>0.00044999999999999999</v>
      </c>
      <c r="S159" s="227">
        <v>0</v>
      </c>
      <c r="T159" s="22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9" t="s">
        <v>139</v>
      </c>
      <c r="AT159" s="229" t="s">
        <v>136</v>
      </c>
      <c r="AU159" s="229" t="s">
        <v>85</v>
      </c>
      <c r="AY159" s="16" t="s">
        <v>124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6" t="s">
        <v>83</v>
      </c>
      <c r="BK159" s="230">
        <f>ROUND(I159*H159,2)</f>
        <v>0</v>
      </c>
      <c r="BL159" s="16" t="s">
        <v>132</v>
      </c>
      <c r="BM159" s="229" t="s">
        <v>498</v>
      </c>
    </row>
    <row r="160" s="2" customFormat="1" ht="16.5" customHeight="1">
      <c r="A160" s="37"/>
      <c r="B160" s="38"/>
      <c r="C160" s="236" t="s">
        <v>227</v>
      </c>
      <c r="D160" s="236" t="s">
        <v>136</v>
      </c>
      <c r="E160" s="237" t="s">
        <v>267</v>
      </c>
      <c r="F160" s="238" t="s">
        <v>268</v>
      </c>
      <c r="G160" s="239" t="s">
        <v>130</v>
      </c>
      <c r="H160" s="240">
        <v>15</v>
      </c>
      <c r="I160" s="241"/>
      <c r="J160" s="242">
        <f>ROUND(I160*H160,2)</f>
        <v>0</v>
      </c>
      <c r="K160" s="238" t="s">
        <v>131</v>
      </c>
      <c r="L160" s="243"/>
      <c r="M160" s="244" t="s">
        <v>1</v>
      </c>
      <c r="N160" s="245" t="s">
        <v>40</v>
      </c>
      <c r="O160" s="90"/>
      <c r="P160" s="227">
        <f>O160*H160</f>
        <v>0</v>
      </c>
      <c r="Q160" s="227">
        <v>1.0000000000000001E-05</v>
      </c>
      <c r="R160" s="227">
        <f>Q160*H160</f>
        <v>0.00015000000000000001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139</v>
      </c>
      <c r="AT160" s="229" t="s">
        <v>136</v>
      </c>
      <c r="AU160" s="229" t="s">
        <v>85</v>
      </c>
      <c r="AY160" s="16" t="s">
        <v>124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83</v>
      </c>
      <c r="BK160" s="230">
        <f>ROUND(I160*H160,2)</f>
        <v>0</v>
      </c>
      <c r="BL160" s="16" t="s">
        <v>132</v>
      </c>
      <c r="BM160" s="229" t="s">
        <v>499</v>
      </c>
    </row>
    <row r="161" s="2" customFormat="1" ht="55.5" customHeight="1">
      <c r="A161" s="37"/>
      <c r="B161" s="38"/>
      <c r="C161" s="218" t="s">
        <v>7</v>
      </c>
      <c r="D161" s="218" t="s">
        <v>127</v>
      </c>
      <c r="E161" s="219" t="s">
        <v>271</v>
      </c>
      <c r="F161" s="220" t="s">
        <v>272</v>
      </c>
      <c r="G161" s="221" t="s">
        <v>130</v>
      </c>
      <c r="H161" s="222">
        <v>6</v>
      </c>
      <c r="I161" s="223"/>
      <c r="J161" s="224">
        <f>ROUND(I161*H161,2)</f>
        <v>0</v>
      </c>
      <c r="K161" s="220" t="s">
        <v>131</v>
      </c>
      <c r="L161" s="43"/>
      <c r="M161" s="225" t="s">
        <v>1</v>
      </c>
      <c r="N161" s="226" t="s">
        <v>40</v>
      </c>
      <c r="O161" s="90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132</v>
      </c>
      <c r="AT161" s="229" t="s">
        <v>127</v>
      </c>
      <c r="AU161" s="229" t="s">
        <v>85</v>
      </c>
      <c r="AY161" s="16" t="s">
        <v>124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83</v>
      </c>
      <c r="BK161" s="230">
        <f>ROUND(I161*H161,2)</f>
        <v>0</v>
      </c>
      <c r="BL161" s="16" t="s">
        <v>132</v>
      </c>
      <c r="BM161" s="229" t="s">
        <v>500</v>
      </c>
    </row>
    <row r="162" s="2" customFormat="1">
      <c r="A162" s="37"/>
      <c r="B162" s="38"/>
      <c r="C162" s="39"/>
      <c r="D162" s="231" t="s">
        <v>134</v>
      </c>
      <c r="E162" s="39"/>
      <c r="F162" s="232" t="s">
        <v>274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134</v>
      </c>
      <c r="AU162" s="16" t="s">
        <v>85</v>
      </c>
    </row>
    <row r="163" s="2" customFormat="1" ht="24.15" customHeight="1">
      <c r="A163" s="37"/>
      <c r="B163" s="38"/>
      <c r="C163" s="236" t="s">
        <v>236</v>
      </c>
      <c r="D163" s="236" t="s">
        <v>136</v>
      </c>
      <c r="E163" s="237" t="s">
        <v>276</v>
      </c>
      <c r="F163" s="238" t="s">
        <v>277</v>
      </c>
      <c r="G163" s="239" t="s">
        <v>130</v>
      </c>
      <c r="H163" s="240">
        <v>6</v>
      </c>
      <c r="I163" s="241"/>
      <c r="J163" s="242">
        <f>ROUND(I163*H163,2)</f>
        <v>0</v>
      </c>
      <c r="K163" s="238" t="s">
        <v>131</v>
      </c>
      <c r="L163" s="243"/>
      <c r="M163" s="244" t="s">
        <v>1</v>
      </c>
      <c r="N163" s="245" t="s">
        <v>40</v>
      </c>
      <c r="O163" s="90"/>
      <c r="P163" s="227">
        <f>O163*H163</f>
        <v>0</v>
      </c>
      <c r="Q163" s="227">
        <v>4.0000000000000003E-05</v>
      </c>
      <c r="R163" s="227">
        <f>Q163*H163</f>
        <v>0.00024000000000000003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139</v>
      </c>
      <c r="AT163" s="229" t="s">
        <v>136</v>
      </c>
      <c r="AU163" s="229" t="s">
        <v>85</v>
      </c>
      <c r="AY163" s="16" t="s">
        <v>124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83</v>
      </c>
      <c r="BK163" s="230">
        <f>ROUND(I163*H163,2)</f>
        <v>0</v>
      </c>
      <c r="BL163" s="16" t="s">
        <v>132</v>
      </c>
      <c r="BM163" s="229" t="s">
        <v>501</v>
      </c>
    </row>
    <row r="164" s="2" customFormat="1" ht="21.75" customHeight="1">
      <c r="A164" s="37"/>
      <c r="B164" s="38"/>
      <c r="C164" s="236" t="s">
        <v>241</v>
      </c>
      <c r="D164" s="236" t="s">
        <v>136</v>
      </c>
      <c r="E164" s="237" t="s">
        <v>279</v>
      </c>
      <c r="F164" s="238" t="s">
        <v>280</v>
      </c>
      <c r="G164" s="239" t="s">
        <v>130</v>
      </c>
      <c r="H164" s="240">
        <v>6</v>
      </c>
      <c r="I164" s="241"/>
      <c r="J164" s="242">
        <f>ROUND(I164*H164,2)</f>
        <v>0</v>
      </c>
      <c r="K164" s="238" t="s">
        <v>131</v>
      </c>
      <c r="L164" s="243"/>
      <c r="M164" s="244" t="s">
        <v>1</v>
      </c>
      <c r="N164" s="245" t="s">
        <v>40</v>
      </c>
      <c r="O164" s="90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139</v>
      </c>
      <c r="AT164" s="229" t="s">
        <v>136</v>
      </c>
      <c r="AU164" s="229" t="s">
        <v>85</v>
      </c>
      <c r="AY164" s="16" t="s">
        <v>124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83</v>
      </c>
      <c r="BK164" s="230">
        <f>ROUND(I164*H164,2)</f>
        <v>0</v>
      </c>
      <c r="BL164" s="16" t="s">
        <v>132</v>
      </c>
      <c r="BM164" s="229" t="s">
        <v>502</v>
      </c>
    </row>
    <row r="165" s="2" customFormat="1" ht="16.5" customHeight="1">
      <c r="A165" s="37"/>
      <c r="B165" s="38"/>
      <c r="C165" s="236" t="s">
        <v>245</v>
      </c>
      <c r="D165" s="236" t="s">
        <v>136</v>
      </c>
      <c r="E165" s="237" t="s">
        <v>283</v>
      </c>
      <c r="F165" s="238" t="s">
        <v>284</v>
      </c>
      <c r="G165" s="239" t="s">
        <v>130</v>
      </c>
      <c r="H165" s="240">
        <v>6</v>
      </c>
      <c r="I165" s="241"/>
      <c r="J165" s="242">
        <f>ROUND(I165*H165,2)</f>
        <v>0</v>
      </c>
      <c r="K165" s="238" t="s">
        <v>131</v>
      </c>
      <c r="L165" s="243"/>
      <c r="M165" s="244" t="s">
        <v>1</v>
      </c>
      <c r="N165" s="245" t="s">
        <v>40</v>
      </c>
      <c r="O165" s="90"/>
      <c r="P165" s="227">
        <f>O165*H165</f>
        <v>0</v>
      </c>
      <c r="Q165" s="227">
        <v>3.0000000000000001E-05</v>
      </c>
      <c r="R165" s="227">
        <f>Q165*H165</f>
        <v>0.00018000000000000001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139</v>
      </c>
      <c r="AT165" s="229" t="s">
        <v>136</v>
      </c>
      <c r="AU165" s="229" t="s">
        <v>85</v>
      </c>
      <c r="AY165" s="16" t="s">
        <v>124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83</v>
      </c>
      <c r="BK165" s="230">
        <f>ROUND(I165*H165,2)</f>
        <v>0</v>
      </c>
      <c r="BL165" s="16" t="s">
        <v>132</v>
      </c>
      <c r="BM165" s="229" t="s">
        <v>503</v>
      </c>
    </row>
    <row r="166" s="2" customFormat="1" ht="16.5" customHeight="1">
      <c r="A166" s="37"/>
      <c r="B166" s="38"/>
      <c r="C166" s="236" t="s">
        <v>249</v>
      </c>
      <c r="D166" s="236" t="s">
        <v>136</v>
      </c>
      <c r="E166" s="237" t="s">
        <v>267</v>
      </c>
      <c r="F166" s="238" t="s">
        <v>268</v>
      </c>
      <c r="G166" s="239" t="s">
        <v>130</v>
      </c>
      <c r="H166" s="240">
        <v>6</v>
      </c>
      <c r="I166" s="241"/>
      <c r="J166" s="242">
        <f>ROUND(I166*H166,2)</f>
        <v>0</v>
      </c>
      <c r="K166" s="238" t="s">
        <v>131</v>
      </c>
      <c r="L166" s="243"/>
      <c r="M166" s="244" t="s">
        <v>1</v>
      </c>
      <c r="N166" s="245" t="s">
        <v>40</v>
      </c>
      <c r="O166" s="90"/>
      <c r="P166" s="227">
        <f>O166*H166</f>
        <v>0</v>
      </c>
      <c r="Q166" s="227">
        <v>1.0000000000000001E-05</v>
      </c>
      <c r="R166" s="227">
        <f>Q166*H166</f>
        <v>6.0000000000000008E-05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139</v>
      </c>
      <c r="AT166" s="229" t="s">
        <v>136</v>
      </c>
      <c r="AU166" s="229" t="s">
        <v>85</v>
      </c>
      <c r="AY166" s="16" t="s">
        <v>124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83</v>
      </c>
      <c r="BK166" s="230">
        <f>ROUND(I166*H166,2)</f>
        <v>0</v>
      </c>
      <c r="BL166" s="16" t="s">
        <v>132</v>
      </c>
      <c r="BM166" s="229" t="s">
        <v>504</v>
      </c>
    </row>
    <row r="167" s="2" customFormat="1" ht="49.05" customHeight="1">
      <c r="A167" s="37"/>
      <c r="B167" s="38"/>
      <c r="C167" s="218" t="s">
        <v>253</v>
      </c>
      <c r="D167" s="218" t="s">
        <v>127</v>
      </c>
      <c r="E167" s="219" t="s">
        <v>289</v>
      </c>
      <c r="F167" s="220" t="s">
        <v>290</v>
      </c>
      <c r="G167" s="221" t="s">
        <v>130</v>
      </c>
      <c r="H167" s="222">
        <v>3</v>
      </c>
      <c r="I167" s="223"/>
      <c r="J167" s="224">
        <f>ROUND(I167*H167,2)</f>
        <v>0</v>
      </c>
      <c r="K167" s="220" t="s">
        <v>131</v>
      </c>
      <c r="L167" s="43"/>
      <c r="M167" s="225" t="s">
        <v>1</v>
      </c>
      <c r="N167" s="226" t="s">
        <v>40</v>
      </c>
      <c r="O167" s="90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132</v>
      </c>
      <c r="AT167" s="229" t="s">
        <v>127</v>
      </c>
      <c r="AU167" s="229" t="s">
        <v>85</v>
      </c>
      <c r="AY167" s="16" t="s">
        <v>124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83</v>
      </c>
      <c r="BK167" s="230">
        <f>ROUND(I167*H167,2)</f>
        <v>0</v>
      </c>
      <c r="BL167" s="16" t="s">
        <v>132</v>
      </c>
      <c r="BM167" s="229" t="s">
        <v>505</v>
      </c>
    </row>
    <row r="168" s="2" customFormat="1">
      <c r="A168" s="37"/>
      <c r="B168" s="38"/>
      <c r="C168" s="39"/>
      <c r="D168" s="231" t="s">
        <v>134</v>
      </c>
      <c r="E168" s="39"/>
      <c r="F168" s="232" t="s">
        <v>292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134</v>
      </c>
      <c r="AU168" s="16" t="s">
        <v>85</v>
      </c>
    </row>
    <row r="169" s="2" customFormat="1" ht="24.15" customHeight="1">
      <c r="A169" s="37"/>
      <c r="B169" s="38"/>
      <c r="C169" s="236" t="s">
        <v>258</v>
      </c>
      <c r="D169" s="236" t="s">
        <v>136</v>
      </c>
      <c r="E169" s="237" t="s">
        <v>294</v>
      </c>
      <c r="F169" s="238" t="s">
        <v>295</v>
      </c>
      <c r="G169" s="239" t="s">
        <v>130</v>
      </c>
      <c r="H169" s="240">
        <v>3</v>
      </c>
      <c r="I169" s="241"/>
      <c r="J169" s="242">
        <f>ROUND(I169*H169,2)</f>
        <v>0</v>
      </c>
      <c r="K169" s="238" t="s">
        <v>131</v>
      </c>
      <c r="L169" s="243"/>
      <c r="M169" s="244" t="s">
        <v>1</v>
      </c>
      <c r="N169" s="245" t="s">
        <v>40</v>
      </c>
      <c r="O169" s="90"/>
      <c r="P169" s="227">
        <f>O169*H169</f>
        <v>0</v>
      </c>
      <c r="Q169" s="227">
        <v>4.0000000000000003E-05</v>
      </c>
      <c r="R169" s="227">
        <f>Q169*H169</f>
        <v>0.00012000000000000002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139</v>
      </c>
      <c r="AT169" s="229" t="s">
        <v>136</v>
      </c>
      <c r="AU169" s="229" t="s">
        <v>85</v>
      </c>
      <c r="AY169" s="16" t="s">
        <v>124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83</v>
      </c>
      <c r="BK169" s="230">
        <f>ROUND(I169*H169,2)</f>
        <v>0</v>
      </c>
      <c r="BL169" s="16" t="s">
        <v>132</v>
      </c>
      <c r="BM169" s="229" t="s">
        <v>506</v>
      </c>
    </row>
    <row r="170" s="2" customFormat="1" ht="16.5" customHeight="1">
      <c r="A170" s="37"/>
      <c r="B170" s="38"/>
      <c r="C170" s="236" t="s">
        <v>262</v>
      </c>
      <c r="D170" s="236" t="s">
        <v>136</v>
      </c>
      <c r="E170" s="237" t="s">
        <v>298</v>
      </c>
      <c r="F170" s="238" t="s">
        <v>299</v>
      </c>
      <c r="G170" s="239" t="s">
        <v>130</v>
      </c>
      <c r="H170" s="240">
        <v>3</v>
      </c>
      <c r="I170" s="241"/>
      <c r="J170" s="242">
        <f>ROUND(I170*H170,2)</f>
        <v>0</v>
      </c>
      <c r="K170" s="238" t="s">
        <v>131</v>
      </c>
      <c r="L170" s="243"/>
      <c r="M170" s="244" t="s">
        <v>1</v>
      </c>
      <c r="N170" s="245" t="s">
        <v>40</v>
      </c>
      <c r="O170" s="90"/>
      <c r="P170" s="227">
        <f>O170*H170</f>
        <v>0</v>
      </c>
      <c r="Q170" s="227">
        <v>3.0000000000000001E-05</v>
      </c>
      <c r="R170" s="227">
        <f>Q170*H170</f>
        <v>9.0000000000000006E-05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139</v>
      </c>
      <c r="AT170" s="229" t="s">
        <v>136</v>
      </c>
      <c r="AU170" s="229" t="s">
        <v>85</v>
      </c>
      <c r="AY170" s="16" t="s">
        <v>124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83</v>
      </c>
      <c r="BK170" s="230">
        <f>ROUND(I170*H170,2)</f>
        <v>0</v>
      </c>
      <c r="BL170" s="16" t="s">
        <v>132</v>
      </c>
      <c r="BM170" s="229" t="s">
        <v>507</v>
      </c>
    </row>
    <row r="171" s="2" customFormat="1" ht="16.5" customHeight="1">
      <c r="A171" s="37"/>
      <c r="B171" s="38"/>
      <c r="C171" s="236" t="s">
        <v>266</v>
      </c>
      <c r="D171" s="236" t="s">
        <v>136</v>
      </c>
      <c r="E171" s="237" t="s">
        <v>267</v>
      </c>
      <c r="F171" s="238" t="s">
        <v>268</v>
      </c>
      <c r="G171" s="239" t="s">
        <v>130</v>
      </c>
      <c r="H171" s="240">
        <v>3</v>
      </c>
      <c r="I171" s="241"/>
      <c r="J171" s="242">
        <f>ROUND(I171*H171,2)</f>
        <v>0</v>
      </c>
      <c r="K171" s="238" t="s">
        <v>131</v>
      </c>
      <c r="L171" s="243"/>
      <c r="M171" s="244" t="s">
        <v>1</v>
      </c>
      <c r="N171" s="245" t="s">
        <v>40</v>
      </c>
      <c r="O171" s="90"/>
      <c r="P171" s="227">
        <f>O171*H171</f>
        <v>0</v>
      </c>
      <c r="Q171" s="227">
        <v>1.0000000000000001E-05</v>
      </c>
      <c r="R171" s="227">
        <f>Q171*H171</f>
        <v>3.0000000000000004E-05</v>
      </c>
      <c r="S171" s="227">
        <v>0</v>
      </c>
      <c r="T171" s="22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139</v>
      </c>
      <c r="AT171" s="229" t="s">
        <v>136</v>
      </c>
      <c r="AU171" s="229" t="s">
        <v>85</v>
      </c>
      <c r="AY171" s="16" t="s">
        <v>124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83</v>
      </c>
      <c r="BK171" s="230">
        <f>ROUND(I171*H171,2)</f>
        <v>0</v>
      </c>
      <c r="BL171" s="16" t="s">
        <v>132</v>
      </c>
      <c r="BM171" s="229" t="s">
        <v>508</v>
      </c>
    </row>
    <row r="172" s="2" customFormat="1" ht="49.05" customHeight="1">
      <c r="A172" s="37"/>
      <c r="B172" s="38"/>
      <c r="C172" s="218" t="s">
        <v>270</v>
      </c>
      <c r="D172" s="218" t="s">
        <v>127</v>
      </c>
      <c r="E172" s="219" t="s">
        <v>330</v>
      </c>
      <c r="F172" s="220" t="s">
        <v>331</v>
      </c>
      <c r="G172" s="221" t="s">
        <v>130</v>
      </c>
      <c r="H172" s="222">
        <v>27</v>
      </c>
      <c r="I172" s="223"/>
      <c r="J172" s="224">
        <f>ROUND(I172*H172,2)</f>
        <v>0</v>
      </c>
      <c r="K172" s="220" t="s">
        <v>131</v>
      </c>
      <c r="L172" s="43"/>
      <c r="M172" s="225" t="s">
        <v>1</v>
      </c>
      <c r="N172" s="226" t="s">
        <v>40</v>
      </c>
      <c r="O172" s="90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132</v>
      </c>
      <c r="AT172" s="229" t="s">
        <v>127</v>
      </c>
      <c r="AU172" s="229" t="s">
        <v>85</v>
      </c>
      <c r="AY172" s="16" t="s">
        <v>124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83</v>
      </c>
      <c r="BK172" s="230">
        <f>ROUND(I172*H172,2)</f>
        <v>0</v>
      </c>
      <c r="BL172" s="16" t="s">
        <v>132</v>
      </c>
      <c r="BM172" s="229" t="s">
        <v>509</v>
      </c>
    </row>
    <row r="173" s="2" customFormat="1">
      <c r="A173" s="37"/>
      <c r="B173" s="38"/>
      <c r="C173" s="39"/>
      <c r="D173" s="231" t="s">
        <v>134</v>
      </c>
      <c r="E173" s="39"/>
      <c r="F173" s="232" t="s">
        <v>333</v>
      </c>
      <c r="G173" s="39"/>
      <c r="H173" s="39"/>
      <c r="I173" s="233"/>
      <c r="J173" s="39"/>
      <c r="K173" s="39"/>
      <c r="L173" s="43"/>
      <c r="M173" s="234"/>
      <c r="N173" s="23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85</v>
      </c>
    </row>
    <row r="174" s="2" customFormat="1" ht="24.15" customHeight="1">
      <c r="A174" s="37"/>
      <c r="B174" s="38"/>
      <c r="C174" s="236" t="s">
        <v>275</v>
      </c>
      <c r="D174" s="236" t="s">
        <v>136</v>
      </c>
      <c r="E174" s="237" t="s">
        <v>335</v>
      </c>
      <c r="F174" s="238" t="s">
        <v>336</v>
      </c>
      <c r="G174" s="239" t="s">
        <v>130</v>
      </c>
      <c r="H174" s="240">
        <v>27</v>
      </c>
      <c r="I174" s="241"/>
      <c r="J174" s="242">
        <f>ROUND(I174*H174,2)</f>
        <v>0</v>
      </c>
      <c r="K174" s="238" t="s">
        <v>131</v>
      </c>
      <c r="L174" s="243"/>
      <c r="M174" s="244" t="s">
        <v>1</v>
      </c>
      <c r="N174" s="245" t="s">
        <v>40</v>
      </c>
      <c r="O174" s="90"/>
      <c r="P174" s="227">
        <f>O174*H174</f>
        <v>0</v>
      </c>
      <c r="Q174" s="227">
        <v>6.0000000000000002E-05</v>
      </c>
      <c r="R174" s="227">
        <f>Q174*H174</f>
        <v>0.0016200000000000001</v>
      </c>
      <c r="S174" s="227">
        <v>0</v>
      </c>
      <c r="T174" s="22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9" t="s">
        <v>139</v>
      </c>
      <c r="AT174" s="229" t="s">
        <v>136</v>
      </c>
      <c r="AU174" s="229" t="s">
        <v>85</v>
      </c>
      <c r="AY174" s="16" t="s">
        <v>124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6" t="s">
        <v>83</v>
      </c>
      <c r="BK174" s="230">
        <f>ROUND(I174*H174,2)</f>
        <v>0</v>
      </c>
      <c r="BL174" s="16" t="s">
        <v>132</v>
      </c>
      <c r="BM174" s="229" t="s">
        <v>510</v>
      </c>
    </row>
    <row r="175" s="2" customFormat="1" ht="16.5" customHeight="1">
      <c r="A175" s="37"/>
      <c r="B175" s="38"/>
      <c r="C175" s="236" t="s">
        <v>139</v>
      </c>
      <c r="D175" s="236" t="s">
        <v>136</v>
      </c>
      <c r="E175" s="237" t="s">
        <v>267</v>
      </c>
      <c r="F175" s="238" t="s">
        <v>268</v>
      </c>
      <c r="G175" s="239" t="s">
        <v>130</v>
      </c>
      <c r="H175" s="240">
        <v>9</v>
      </c>
      <c r="I175" s="241"/>
      <c r="J175" s="242">
        <f>ROUND(I175*H175,2)</f>
        <v>0</v>
      </c>
      <c r="K175" s="238" t="s">
        <v>131</v>
      </c>
      <c r="L175" s="243"/>
      <c r="M175" s="244" t="s">
        <v>1</v>
      </c>
      <c r="N175" s="245" t="s">
        <v>40</v>
      </c>
      <c r="O175" s="90"/>
      <c r="P175" s="227">
        <f>O175*H175</f>
        <v>0</v>
      </c>
      <c r="Q175" s="227">
        <v>1.0000000000000001E-05</v>
      </c>
      <c r="R175" s="227">
        <f>Q175*H175</f>
        <v>9.0000000000000006E-05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139</v>
      </c>
      <c r="AT175" s="229" t="s">
        <v>136</v>
      </c>
      <c r="AU175" s="229" t="s">
        <v>85</v>
      </c>
      <c r="AY175" s="16" t="s">
        <v>124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83</v>
      </c>
      <c r="BK175" s="230">
        <f>ROUND(I175*H175,2)</f>
        <v>0</v>
      </c>
      <c r="BL175" s="16" t="s">
        <v>132</v>
      </c>
      <c r="BM175" s="229" t="s">
        <v>511</v>
      </c>
    </row>
    <row r="176" s="2" customFormat="1" ht="16.5" customHeight="1">
      <c r="A176" s="37"/>
      <c r="B176" s="38"/>
      <c r="C176" s="236" t="s">
        <v>282</v>
      </c>
      <c r="D176" s="236" t="s">
        <v>136</v>
      </c>
      <c r="E176" s="237" t="s">
        <v>341</v>
      </c>
      <c r="F176" s="238" t="s">
        <v>342</v>
      </c>
      <c r="G176" s="239" t="s">
        <v>130</v>
      </c>
      <c r="H176" s="240">
        <v>12</v>
      </c>
      <c r="I176" s="241"/>
      <c r="J176" s="242">
        <f>ROUND(I176*H176,2)</f>
        <v>0</v>
      </c>
      <c r="K176" s="238" t="s">
        <v>131</v>
      </c>
      <c r="L176" s="243"/>
      <c r="M176" s="244" t="s">
        <v>1</v>
      </c>
      <c r="N176" s="245" t="s">
        <v>40</v>
      </c>
      <c r="O176" s="90"/>
      <c r="P176" s="227">
        <f>O176*H176</f>
        <v>0</v>
      </c>
      <c r="Q176" s="227">
        <v>2.0000000000000002E-05</v>
      </c>
      <c r="R176" s="227">
        <f>Q176*H176</f>
        <v>0.00024000000000000003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139</v>
      </c>
      <c r="AT176" s="229" t="s">
        <v>136</v>
      </c>
      <c r="AU176" s="229" t="s">
        <v>85</v>
      </c>
      <c r="AY176" s="16" t="s">
        <v>124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83</v>
      </c>
      <c r="BK176" s="230">
        <f>ROUND(I176*H176,2)</f>
        <v>0</v>
      </c>
      <c r="BL176" s="16" t="s">
        <v>132</v>
      </c>
      <c r="BM176" s="229" t="s">
        <v>512</v>
      </c>
    </row>
    <row r="177" s="2" customFormat="1" ht="49.05" customHeight="1">
      <c r="A177" s="37"/>
      <c r="B177" s="38"/>
      <c r="C177" s="218" t="s">
        <v>286</v>
      </c>
      <c r="D177" s="218" t="s">
        <v>127</v>
      </c>
      <c r="E177" s="219" t="s">
        <v>345</v>
      </c>
      <c r="F177" s="220" t="s">
        <v>346</v>
      </c>
      <c r="G177" s="221" t="s">
        <v>130</v>
      </c>
      <c r="H177" s="222">
        <v>1</v>
      </c>
      <c r="I177" s="223"/>
      <c r="J177" s="224">
        <f>ROUND(I177*H177,2)</f>
        <v>0</v>
      </c>
      <c r="K177" s="220" t="s">
        <v>131</v>
      </c>
      <c r="L177" s="43"/>
      <c r="M177" s="225" t="s">
        <v>1</v>
      </c>
      <c r="N177" s="226" t="s">
        <v>40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132</v>
      </c>
      <c r="AT177" s="229" t="s">
        <v>127</v>
      </c>
      <c r="AU177" s="229" t="s">
        <v>85</v>
      </c>
      <c r="AY177" s="16" t="s">
        <v>124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83</v>
      </c>
      <c r="BK177" s="230">
        <f>ROUND(I177*H177,2)</f>
        <v>0</v>
      </c>
      <c r="BL177" s="16" t="s">
        <v>132</v>
      </c>
      <c r="BM177" s="229" t="s">
        <v>513</v>
      </c>
    </row>
    <row r="178" s="2" customFormat="1">
      <c r="A178" s="37"/>
      <c r="B178" s="38"/>
      <c r="C178" s="39"/>
      <c r="D178" s="231" t="s">
        <v>134</v>
      </c>
      <c r="E178" s="39"/>
      <c r="F178" s="232" t="s">
        <v>348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134</v>
      </c>
      <c r="AU178" s="16" t="s">
        <v>85</v>
      </c>
    </row>
    <row r="179" s="2" customFormat="1" ht="24.15" customHeight="1">
      <c r="A179" s="37"/>
      <c r="B179" s="38"/>
      <c r="C179" s="236" t="s">
        <v>288</v>
      </c>
      <c r="D179" s="236" t="s">
        <v>136</v>
      </c>
      <c r="E179" s="237" t="s">
        <v>350</v>
      </c>
      <c r="F179" s="238" t="s">
        <v>351</v>
      </c>
      <c r="G179" s="239" t="s">
        <v>130</v>
      </c>
      <c r="H179" s="240">
        <v>1</v>
      </c>
      <c r="I179" s="241"/>
      <c r="J179" s="242">
        <f>ROUND(I179*H179,2)</f>
        <v>0</v>
      </c>
      <c r="K179" s="238" t="s">
        <v>131</v>
      </c>
      <c r="L179" s="243"/>
      <c r="M179" s="244" t="s">
        <v>1</v>
      </c>
      <c r="N179" s="245" t="s">
        <v>40</v>
      </c>
      <c r="O179" s="90"/>
      <c r="P179" s="227">
        <f>O179*H179</f>
        <v>0</v>
      </c>
      <c r="Q179" s="227">
        <v>0.00010000000000000001</v>
      </c>
      <c r="R179" s="227">
        <f>Q179*H179</f>
        <v>0.00010000000000000001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139</v>
      </c>
      <c r="AT179" s="229" t="s">
        <v>136</v>
      </c>
      <c r="AU179" s="229" t="s">
        <v>85</v>
      </c>
      <c r="AY179" s="16" t="s">
        <v>124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83</v>
      </c>
      <c r="BK179" s="230">
        <f>ROUND(I179*H179,2)</f>
        <v>0</v>
      </c>
      <c r="BL179" s="16" t="s">
        <v>132</v>
      </c>
      <c r="BM179" s="229" t="s">
        <v>514</v>
      </c>
    </row>
    <row r="180" s="2" customFormat="1" ht="49.05" customHeight="1">
      <c r="A180" s="37"/>
      <c r="B180" s="38"/>
      <c r="C180" s="218" t="s">
        <v>293</v>
      </c>
      <c r="D180" s="218" t="s">
        <v>127</v>
      </c>
      <c r="E180" s="219" t="s">
        <v>354</v>
      </c>
      <c r="F180" s="220" t="s">
        <v>355</v>
      </c>
      <c r="G180" s="221" t="s">
        <v>130</v>
      </c>
      <c r="H180" s="222">
        <v>6</v>
      </c>
      <c r="I180" s="223"/>
      <c r="J180" s="224">
        <f>ROUND(I180*H180,2)</f>
        <v>0</v>
      </c>
      <c r="K180" s="220" t="s">
        <v>131</v>
      </c>
      <c r="L180" s="43"/>
      <c r="M180" s="225" t="s">
        <v>1</v>
      </c>
      <c r="N180" s="226" t="s">
        <v>40</v>
      </c>
      <c r="O180" s="90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9" t="s">
        <v>132</v>
      </c>
      <c r="AT180" s="229" t="s">
        <v>127</v>
      </c>
      <c r="AU180" s="229" t="s">
        <v>85</v>
      </c>
      <c r="AY180" s="16" t="s">
        <v>124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83</v>
      </c>
      <c r="BK180" s="230">
        <f>ROUND(I180*H180,2)</f>
        <v>0</v>
      </c>
      <c r="BL180" s="16" t="s">
        <v>132</v>
      </c>
      <c r="BM180" s="229" t="s">
        <v>515</v>
      </c>
    </row>
    <row r="181" s="2" customFormat="1">
      <c r="A181" s="37"/>
      <c r="B181" s="38"/>
      <c r="C181" s="39"/>
      <c r="D181" s="231" t="s">
        <v>134</v>
      </c>
      <c r="E181" s="39"/>
      <c r="F181" s="232" t="s">
        <v>357</v>
      </c>
      <c r="G181" s="39"/>
      <c r="H181" s="39"/>
      <c r="I181" s="233"/>
      <c r="J181" s="39"/>
      <c r="K181" s="39"/>
      <c r="L181" s="43"/>
      <c r="M181" s="234"/>
      <c r="N181" s="23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134</v>
      </c>
      <c r="AU181" s="16" t="s">
        <v>85</v>
      </c>
    </row>
    <row r="182" s="2" customFormat="1" ht="37.8" customHeight="1">
      <c r="A182" s="37"/>
      <c r="B182" s="38"/>
      <c r="C182" s="236" t="s">
        <v>297</v>
      </c>
      <c r="D182" s="236" t="s">
        <v>136</v>
      </c>
      <c r="E182" s="237" t="s">
        <v>359</v>
      </c>
      <c r="F182" s="238" t="s">
        <v>360</v>
      </c>
      <c r="G182" s="239" t="s">
        <v>130</v>
      </c>
      <c r="H182" s="240">
        <v>6</v>
      </c>
      <c r="I182" s="241"/>
      <c r="J182" s="242">
        <f>ROUND(I182*H182,2)</f>
        <v>0</v>
      </c>
      <c r="K182" s="238" t="s">
        <v>131</v>
      </c>
      <c r="L182" s="243"/>
      <c r="M182" s="244" t="s">
        <v>1</v>
      </c>
      <c r="N182" s="245" t="s">
        <v>40</v>
      </c>
      <c r="O182" s="90"/>
      <c r="P182" s="227">
        <f>O182*H182</f>
        <v>0</v>
      </c>
      <c r="Q182" s="227">
        <v>6.9999999999999994E-05</v>
      </c>
      <c r="R182" s="227">
        <f>Q182*H182</f>
        <v>0.00041999999999999996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139</v>
      </c>
      <c r="AT182" s="229" t="s">
        <v>136</v>
      </c>
      <c r="AU182" s="229" t="s">
        <v>85</v>
      </c>
      <c r="AY182" s="16" t="s">
        <v>124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83</v>
      </c>
      <c r="BK182" s="230">
        <f>ROUND(I182*H182,2)</f>
        <v>0</v>
      </c>
      <c r="BL182" s="16" t="s">
        <v>132</v>
      </c>
      <c r="BM182" s="229" t="s">
        <v>516</v>
      </c>
    </row>
    <row r="183" s="2" customFormat="1" ht="24.15" customHeight="1">
      <c r="A183" s="37"/>
      <c r="B183" s="38"/>
      <c r="C183" s="218" t="s">
        <v>301</v>
      </c>
      <c r="D183" s="218" t="s">
        <v>127</v>
      </c>
      <c r="E183" s="219" t="s">
        <v>363</v>
      </c>
      <c r="F183" s="220" t="s">
        <v>364</v>
      </c>
      <c r="G183" s="221" t="s">
        <v>130</v>
      </c>
      <c r="H183" s="222">
        <v>2</v>
      </c>
      <c r="I183" s="223"/>
      <c r="J183" s="224">
        <f>ROUND(I183*H183,2)</f>
        <v>0</v>
      </c>
      <c r="K183" s="220" t="s">
        <v>131</v>
      </c>
      <c r="L183" s="43"/>
      <c r="M183" s="225" t="s">
        <v>1</v>
      </c>
      <c r="N183" s="226" t="s">
        <v>40</v>
      </c>
      <c r="O183" s="90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9" t="s">
        <v>132</v>
      </c>
      <c r="AT183" s="229" t="s">
        <v>127</v>
      </c>
      <c r="AU183" s="229" t="s">
        <v>85</v>
      </c>
      <c r="AY183" s="16" t="s">
        <v>124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6" t="s">
        <v>83</v>
      </c>
      <c r="BK183" s="230">
        <f>ROUND(I183*H183,2)</f>
        <v>0</v>
      </c>
      <c r="BL183" s="16" t="s">
        <v>132</v>
      </c>
      <c r="BM183" s="229" t="s">
        <v>517</v>
      </c>
    </row>
    <row r="184" s="2" customFormat="1">
      <c r="A184" s="37"/>
      <c r="B184" s="38"/>
      <c r="C184" s="39"/>
      <c r="D184" s="231" t="s">
        <v>134</v>
      </c>
      <c r="E184" s="39"/>
      <c r="F184" s="232" t="s">
        <v>366</v>
      </c>
      <c r="G184" s="39"/>
      <c r="H184" s="39"/>
      <c r="I184" s="233"/>
      <c r="J184" s="39"/>
      <c r="K184" s="39"/>
      <c r="L184" s="43"/>
      <c r="M184" s="234"/>
      <c r="N184" s="23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134</v>
      </c>
      <c r="AU184" s="16" t="s">
        <v>85</v>
      </c>
    </row>
    <row r="185" s="2" customFormat="1" ht="16.5" customHeight="1">
      <c r="A185" s="37"/>
      <c r="B185" s="38"/>
      <c r="C185" s="236" t="s">
        <v>303</v>
      </c>
      <c r="D185" s="236" t="s">
        <v>136</v>
      </c>
      <c r="E185" s="237" t="s">
        <v>368</v>
      </c>
      <c r="F185" s="238" t="s">
        <v>369</v>
      </c>
      <c r="G185" s="239" t="s">
        <v>130</v>
      </c>
      <c r="H185" s="240">
        <v>2</v>
      </c>
      <c r="I185" s="241"/>
      <c r="J185" s="242">
        <f>ROUND(I185*H185,2)</f>
        <v>0</v>
      </c>
      <c r="K185" s="238" t="s">
        <v>1</v>
      </c>
      <c r="L185" s="243"/>
      <c r="M185" s="244" t="s">
        <v>1</v>
      </c>
      <c r="N185" s="245" t="s">
        <v>40</v>
      </c>
      <c r="O185" s="90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9" t="s">
        <v>139</v>
      </c>
      <c r="AT185" s="229" t="s">
        <v>136</v>
      </c>
      <c r="AU185" s="229" t="s">
        <v>85</v>
      </c>
      <c r="AY185" s="16" t="s">
        <v>124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6" t="s">
        <v>83</v>
      </c>
      <c r="BK185" s="230">
        <f>ROUND(I185*H185,2)</f>
        <v>0</v>
      </c>
      <c r="BL185" s="16" t="s">
        <v>132</v>
      </c>
      <c r="BM185" s="229" t="s">
        <v>518</v>
      </c>
    </row>
    <row r="186" s="2" customFormat="1" ht="49.05" customHeight="1">
      <c r="A186" s="37"/>
      <c r="B186" s="38"/>
      <c r="C186" s="218" t="s">
        <v>308</v>
      </c>
      <c r="D186" s="218" t="s">
        <v>127</v>
      </c>
      <c r="E186" s="219" t="s">
        <v>372</v>
      </c>
      <c r="F186" s="220" t="s">
        <v>373</v>
      </c>
      <c r="G186" s="221" t="s">
        <v>130</v>
      </c>
      <c r="H186" s="222">
        <v>8</v>
      </c>
      <c r="I186" s="223"/>
      <c r="J186" s="224">
        <f>ROUND(I186*H186,2)</f>
        <v>0</v>
      </c>
      <c r="K186" s="220" t="s">
        <v>131</v>
      </c>
      <c r="L186" s="43"/>
      <c r="M186" s="225" t="s">
        <v>1</v>
      </c>
      <c r="N186" s="226" t="s">
        <v>40</v>
      </c>
      <c r="O186" s="90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9" t="s">
        <v>132</v>
      </c>
      <c r="AT186" s="229" t="s">
        <v>127</v>
      </c>
      <c r="AU186" s="229" t="s">
        <v>85</v>
      </c>
      <c r="AY186" s="16" t="s">
        <v>124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6" t="s">
        <v>83</v>
      </c>
      <c r="BK186" s="230">
        <f>ROUND(I186*H186,2)</f>
        <v>0</v>
      </c>
      <c r="BL186" s="16" t="s">
        <v>132</v>
      </c>
      <c r="BM186" s="229" t="s">
        <v>519</v>
      </c>
    </row>
    <row r="187" s="2" customFormat="1">
      <c r="A187" s="37"/>
      <c r="B187" s="38"/>
      <c r="C187" s="39"/>
      <c r="D187" s="231" t="s">
        <v>134</v>
      </c>
      <c r="E187" s="39"/>
      <c r="F187" s="232" t="s">
        <v>375</v>
      </c>
      <c r="G187" s="39"/>
      <c r="H187" s="39"/>
      <c r="I187" s="233"/>
      <c r="J187" s="39"/>
      <c r="K187" s="39"/>
      <c r="L187" s="43"/>
      <c r="M187" s="234"/>
      <c r="N187" s="23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134</v>
      </c>
      <c r="AU187" s="16" t="s">
        <v>85</v>
      </c>
    </row>
    <row r="188" s="2" customFormat="1" ht="44.25" customHeight="1">
      <c r="A188" s="37"/>
      <c r="B188" s="38"/>
      <c r="C188" s="236" t="s">
        <v>312</v>
      </c>
      <c r="D188" s="236" t="s">
        <v>136</v>
      </c>
      <c r="E188" s="237" t="s">
        <v>377</v>
      </c>
      <c r="F188" s="238" t="s">
        <v>378</v>
      </c>
      <c r="G188" s="239" t="s">
        <v>130</v>
      </c>
      <c r="H188" s="240">
        <v>4</v>
      </c>
      <c r="I188" s="241"/>
      <c r="J188" s="242">
        <f>ROUND(I188*H188,2)</f>
        <v>0</v>
      </c>
      <c r="K188" s="238" t="s">
        <v>1</v>
      </c>
      <c r="L188" s="243"/>
      <c r="M188" s="244" t="s">
        <v>1</v>
      </c>
      <c r="N188" s="245" t="s">
        <v>40</v>
      </c>
      <c r="O188" s="90"/>
      <c r="P188" s="227">
        <f>O188*H188</f>
        <v>0</v>
      </c>
      <c r="Q188" s="227">
        <v>0.0030000000000000001</v>
      </c>
      <c r="R188" s="227">
        <f>Q188*H188</f>
        <v>0.012</v>
      </c>
      <c r="S188" s="227">
        <v>0</v>
      </c>
      <c r="T188" s="22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9" t="s">
        <v>139</v>
      </c>
      <c r="AT188" s="229" t="s">
        <v>136</v>
      </c>
      <c r="AU188" s="229" t="s">
        <v>85</v>
      </c>
      <c r="AY188" s="16" t="s">
        <v>124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6" t="s">
        <v>83</v>
      </c>
      <c r="BK188" s="230">
        <f>ROUND(I188*H188,2)</f>
        <v>0</v>
      </c>
      <c r="BL188" s="16" t="s">
        <v>132</v>
      </c>
      <c r="BM188" s="229" t="s">
        <v>520</v>
      </c>
    </row>
    <row r="189" s="2" customFormat="1" ht="44.25" customHeight="1">
      <c r="A189" s="37"/>
      <c r="B189" s="38"/>
      <c r="C189" s="236" t="s">
        <v>314</v>
      </c>
      <c r="D189" s="236" t="s">
        <v>136</v>
      </c>
      <c r="E189" s="237" t="s">
        <v>381</v>
      </c>
      <c r="F189" s="238" t="s">
        <v>382</v>
      </c>
      <c r="G189" s="239" t="s">
        <v>130</v>
      </c>
      <c r="H189" s="240">
        <v>4</v>
      </c>
      <c r="I189" s="241"/>
      <c r="J189" s="242">
        <f>ROUND(I189*H189,2)</f>
        <v>0</v>
      </c>
      <c r="K189" s="238" t="s">
        <v>1</v>
      </c>
      <c r="L189" s="243"/>
      <c r="M189" s="244" t="s">
        <v>1</v>
      </c>
      <c r="N189" s="245" t="s">
        <v>40</v>
      </c>
      <c r="O189" s="90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139</v>
      </c>
      <c r="AT189" s="229" t="s">
        <v>136</v>
      </c>
      <c r="AU189" s="229" t="s">
        <v>85</v>
      </c>
      <c r="AY189" s="16" t="s">
        <v>124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83</v>
      </c>
      <c r="BK189" s="230">
        <f>ROUND(I189*H189,2)</f>
        <v>0</v>
      </c>
      <c r="BL189" s="16" t="s">
        <v>132</v>
      </c>
      <c r="BM189" s="229" t="s">
        <v>521</v>
      </c>
    </row>
    <row r="190" s="2" customFormat="1" ht="49.05" customHeight="1">
      <c r="A190" s="37"/>
      <c r="B190" s="38"/>
      <c r="C190" s="218" t="s">
        <v>316</v>
      </c>
      <c r="D190" s="218" t="s">
        <v>127</v>
      </c>
      <c r="E190" s="219" t="s">
        <v>385</v>
      </c>
      <c r="F190" s="220" t="s">
        <v>386</v>
      </c>
      <c r="G190" s="221" t="s">
        <v>130</v>
      </c>
      <c r="H190" s="222">
        <v>12</v>
      </c>
      <c r="I190" s="223"/>
      <c r="J190" s="224">
        <f>ROUND(I190*H190,2)</f>
        <v>0</v>
      </c>
      <c r="K190" s="220" t="s">
        <v>131</v>
      </c>
      <c r="L190" s="43"/>
      <c r="M190" s="225" t="s">
        <v>1</v>
      </c>
      <c r="N190" s="226" t="s">
        <v>40</v>
      </c>
      <c r="O190" s="90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132</v>
      </c>
      <c r="AT190" s="229" t="s">
        <v>127</v>
      </c>
      <c r="AU190" s="229" t="s">
        <v>85</v>
      </c>
      <c r="AY190" s="16" t="s">
        <v>124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83</v>
      </c>
      <c r="BK190" s="230">
        <f>ROUND(I190*H190,2)</f>
        <v>0</v>
      </c>
      <c r="BL190" s="16" t="s">
        <v>132</v>
      </c>
      <c r="BM190" s="229" t="s">
        <v>522</v>
      </c>
    </row>
    <row r="191" s="2" customFormat="1">
      <c r="A191" s="37"/>
      <c r="B191" s="38"/>
      <c r="C191" s="39"/>
      <c r="D191" s="231" t="s">
        <v>134</v>
      </c>
      <c r="E191" s="39"/>
      <c r="F191" s="232" t="s">
        <v>388</v>
      </c>
      <c r="G191" s="39"/>
      <c r="H191" s="39"/>
      <c r="I191" s="233"/>
      <c r="J191" s="39"/>
      <c r="K191" s="39"/>
      <c r="L191" s="43"/>
      <c r="M191" s="234"/>
      <c r="N191" s="23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134</v>
      </c>
      <c r="AU191" s="16" t="s">
        <v>85</v>
      </c>
    </row>
    <row r="192" s="2" customFormat="1" ht="37.8" customHeight="1">
      <c r="A192" s="37"/>
      <c r="B192" s="38"/>
      <c r="C192" s="236" t="s">
        <v>321</v>
      </c>
      <c r="D192" s="236" t="s">
        <v>136</v>
      </c>
      <c r="E192" s="237" t="s">
        <v>390</v>
      </c>
      <c r="F192" s="238" t="s">
        <v>391</v>
      </c>
      <c r="G192" s="239" t="s">
        <v>130</v>
      </c>
      <c r="H192" s="240">
        <v>11</v>
      </c>
      <c r="I192" s="241"/>
      <c r="J192" s="242">
        <f>ROUND(I192*H192,2)</f>
        <v>0</v>
      </c>
      <c r="K192" s="238" t="s">
        <v>1</v>
      </c>
      <c r="L192" s="243"/>
      <c r="M192" s="244" t="s">
        <v>1</v>
      </c>
      <c r="N192" s="245" t="s">
        <v>40</v>
      </c>
      <c r="O192" s="90"/>
      <c r="P192" s="227">
        <f>O192*H192</f>
        <v>0</v>
      </c>
      <c r="Q192" s="227">
        <v>0.0035999999999999999</v>
      </c>
      <c r="R192" s="227">
        <f>Q192*H192</f>
        <v>0.039599999999999996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139</v>
      </c>
      <c r="AT192" s="229" t="s">
        <v>136</v>
      </c>
      <c r="AU192" s="229" t="s">
        <v>85</v>
      </c>
      <c r="AY192" s="16" t="s">
        <v>124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83</v>
      </c>
      <c r="BK192" s="230">
        <f>ROUND(I192*H192,2)</f>
        <v>0</v>
      </c>
      <c r="BL192" s="16" t="s">
        <v>132</v>
      </c>
      <c r="BM192" s="229" t="s">
        <v>523</v>
      </c>
    </row>
    <row r="193" s="2" customFormat="1" ht="37.8" customHeight="1">
      <c r="A193" s="37"/>
      <c r="B193" s="38"/>
      <c r="C193" s="236" t="s">
        <v>325</v>
      </c>
      <c r="D193" s="236" t="s">
        <v>136</v>
      </c>
      <c r="E193" s="237" t="s">
        <v>394</v>
      </c>
      <c r="F193" s="238" t="s">
        <v>395</v>
      </c>
      <c r="G193" s="239" t="s">
        <v>130</v>
      </c>
      <c r="H193" s="240">
        <v>1</v>
      </c>
      <c r="I193" s="241"/>
      <c r="J193" s="242">
        <f>ROUND(I193*H193,2)</f>
        <v>0</v>
      </c>
      <c r="K193" s="238" t="s">
        <v>1</v>
      </c>
      <c r="L193" s="243"/>
      <c r="M193" s="244" t="s">
        <v>1</v>
      </c>
      <c r="N193" s="245" t="s">
        <v>40</v>
      </c>
      <c r="O193" s="90"/>
      <c r="P193" s="227">
        <f>O193*H193</f>
        <v>0</v>
      </c>
      <c r="Q193" s="227">
        <v>0.0030000000000000001</v>
      </c>
      <c r="R193" s="227">
        <f>Q193*H193</f>
        <v>0.0030000000000000001</v>
      </c>
      <c r="S193" s="227">
        <v>0</v>
      </c>
      <c r="T193" s="22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9" t="s">
        <v>139</v>
      </c>
      <c r="AT193" s="229" t="s">
        <v>136</v>
      </c>
      <c r="AU193" s="229" t="s">
        <v>85</v>
      </c>
      <c r="AY193" s="16" t="s">
        <v>124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83</v>
      </c>
      <c r="BK193" s="230">
        <f>ROUND(I193*H193,2)</f>
        <v>0</v>
      </c>
      <c r="BL193" s="16" t="s">
        <v>132</v>
      </c>
      <c r="BM193" s="229" t="s">
        <v>524</v>
      </c>
    </row>
    <row r="194" s="2" customFormat="1" ht="44.25" customHeight="1">
      <c r="A194" s="37"/>
      <c r="B194" s="38"/>
      <c r="C194" s="218" t="s">
        <v>327</v>
      </c>
      <c r="D194" s="218" t="s">
        <v>127</v>
      </c>
      <c r="E194" s="219" t="s">
        <v>398</v>
      </c>
      <c r="F194" s="220" t="s">
        <v>399</v>
      </c>
      <c r="G194" s="221" t="s">
        <v>130</v>
      </c>
      <c r="H194" s="222">
        <v>44</v>
      </c>
      <c r="I194" s="223"/>
      <c r="J194" s="224">
        <f>ROUND(I194*H194,2)</f>
        <v>0</v>
      </c>
      <c r="K194" s="220" t="s">
        <v>131</v>
      </c>
      <c r="L194" s="43"/>
      <c r="M194" s="225" t="s">
        <v>1</v>
      </c>
      <c r="N194" s="226" t="s">
        <v>40</v>
      </c>
      <c r="O194" s="90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9" t="s">
        <v>132</v>
      </c>
      <c r="AT194" s="229" t="s">
        <v>127</v>
      </c>
      <c r="AU194" s="229" t="s">
        <v>85</v>
      </c>
      <c r="AY194" s="16" t="s">
        <v>124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6" t="s">
        <v>83</v>
      </c>
      <c r="BK194" s="230">
        <f>ROUND(I194*H194,2)</f>
        <v>0</v>
      </c>
      <c r="BL194" s="16" t="s">
        <v>132</v>
      </c>
      <c r="BM194" s="229" t="s">
        <v>525</v>
      </c>
    </row>
    <row r="195" s="2" customFormat="1">
      <c r="A195" s="37"/>
      <c r="B195" s="38"/>
      <c r="C195" s="39"/>
      <c r="D195" s="231" t="s">
        <v>134</v>
      </c>
      <c r="E195" s="39"/>
      <c r="F195" s="232" t="s">
        <v>401</v>
      </c>
      <c r="G195" s="39"/>
      <c r="H195" s="39"/>
      <c r="I195" s="233"/>
      <c r="J195" s="39"/>
      <c r="K195" s="39"/>
      <c r="L195" s="43"/>
      <c r="M195" s="234"/>
      <c r="N195" s="23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134</v>
      </c>
      <c r="AU195" s="16" t="s">
        <v>85</v>
      </c>
    </row>
    <row r="196" s="2" customFormat="1" ht="37.8" customHeight="1">
      <c r="A196" s="37"/>
      <c r="B196" s="38"/>
      <c r="C196" s="236" t="s">
        <v>329</v>
      </c>
      <c r="D196" s="236" t="s">
        <v>136</v>
      </c>
      <c r="E196" s="237" t="s">
        <v>407</v>
      </c>
      <c r="F196" s="238" t="s">
        <v>408</v>
      </c>
      <c r="G196" s="239" t="s">
        <v>130</v>
      </c>
      <c r="H196" s="240">
        <v>10</v>
      </c>
      <c r="I196" s="241"/>
      <c r="J196" s="242">
        <f>ROUND(I196*H196,2)</f>
        <v>0</v>
      </c>
      <c r="K196" s="238" t="s">
        <v>1</v>
      </c>
      <c r="L196" s="243"/>
      <c r="M196" s="244" t="s">
        <v>1</v>
      </c>
      <c r="N196" s="245" t="s">
        <v>40</v>
      </c>
      <c r="O196" s="90"/>
      <c r="P196" s="227">
        <f>O196*H196</f>
        <v>0</v>
      </c>
      <c r="Q196" s="227">
        <v>0.0044999999999999997</v>
      </c>
      <c r="R196" s="227">
        <f>Q196*H196</f>
        <v>0.044999999999999998</v>
      </c>
      <c r="S196" s="227">
        <v>0</v>
      </c>
      <c r="T196" s="22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9" t="s">
        <v>139</v>
      </c>
      <c r="AT196" s="229" t="s">
        <v>136</v>
      </c>
      <c r="AU196" s="229" t="s">
        <v>85</v>
      </c>
      <c r="AY196" s="16" t="s">
        <v>124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6" t="s">
        <v>83</v>
      </c>
      <c r="BK196" s="230">
        <f>ROUND(I196*H196,2)</f>
        <v>0</v>
      </c>
      <c r="BL196" s="16" t="s">
        <v>132</v>
      </c>
      <c r="BM196" s="229" t="s">
        <v>526</v>
      </c>
    </row>
    <row r="197" s="2" customFormat="1" ht="24.15" customHeight="1">
      <c r="A197" s="37"/>
      <c r="B197" s="38"/>
      <c r="C197" s="236" t="s">
        <v>334</v>
      </c>
      <c r="D197" s="236" t="s">
        <v>136</v>
      </c>
      <c r="E197" s="237" t="s">
        <v>411</v>
      </c>
      <c r="F197" s="238" t="s">
        <v>412</v>
      </c>
      <c r="G197" s="239" t="s">
        <v>130</v>
      </c>
      <c r="H197" s="240">
        <v>6</v>
      </c>
      <c r="I197" s="241"/>
      <c r="J197" s="242">
        <f>ROUND(I197*H197,2)</f>
        <v>0</v>
      </c>
      <c r="K197" s="238" t="s">
        <v>1</v>
      </c>
      <c r="L197" s="243"/>
      <c r="M197" s="244" t="s">
        <v>1</v>
      </c>
      <c r="N197" s="245" t="s">
        <v>40</v>
      </c>
      <c r="O197" s="90"/>
      <c r="P197" s="227">
        <f>O197*H197</f>
        <v>0</v>
      </c>
      <c r="Q197" s="227">
        <v>0.0040000000000000001</v>
      </c>
      <c r="R197" s="227">
        <f>Q197*H197</f>
        <v>0.024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139</v>
      </c>
      <c r="AT197" s="229" t="s">
        <v>136</v>
      </c>
      <c r="AU197" s="229" t="s">
        <v>85</v>
      </c>
      <c r="AY197" s="16" t="s">
        <v>124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83</v>
      </c>
      <c r="BK197" s="230">
        <f>ROUND(I197*H197,2)</f>
        <v>0</v>
      </c>
      <c r="BL197" s="16" t="s">
        <v>132</v>
      </c>
      <c r="BM197" s="229" t="s">
        <v>527</v>
      </c>
    </row>
    <row r="198" s="2" customFormat="1" ht="44.25" customHeight="1">
      <c r="A198" s="37"/>
      <c r="B198" s="38"/>
      <c r="C198" s="236" t="s">
        <v>338</v>
      </c>
      <c r="D198" s="236" t="s">
        <v>136</v>
      </c>
      <c r="E198" s="237" t="s">
        <v>415</v>
      </c>
      <c r="F198" s="238" t="s">
        <v>416</v>
      </c>
      <c r="G198" s="239" t="s">
        <v>130</v>
      </c>
      <c r="H198" s="240">
        <v>28</v>
      </c>
      <c r="I198" s="241"/>
      <c r="J198" s="242">
        <f>ROUND(I198*H198,2)</f>
        <v>0</v>
      </c>
      <c r="K198" s="238" t="s">
        <v>1</v>
      </c>
      <c r="L198" s="243"/>
      <c r="M198" s="244" t="s">
        <v>1</v>
      </c>
      <c r="N198" s="245" t="s">
        <v>40</v>
      </c>
      <c r="O198" s="90"/>
      <c r="P198" s="227">
        <f>O198*H198</f>
        <v>0</v>
      </c>
      <c r="Q198" s="227">
        <v>0.0050000000000000001</v>
      </c>
      <c r="R198" s="227">
        <f>Q198*H198</f>
        <v>0.14000000000000001</v>
      </c>
      <c r="S198" s="227">
        <v>0</v>
      </c>
      <c r="T198" s="22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9" t="s">
        <v>139</v>
      </c>
      <c r="AT198" s="229" t="s">
        <v>136</v>
      </c>
      <c r="AU198" s="229" t="s">
        <v>85</v>
      </c>
      <c r="AY198" s="16" t="s">
        <v>124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6" t="s">
        <v>83</v>
      </c>
      <c r="BK198" s="230">
        <f>ROUND(I198*H198,2)</f>
        <v>0</v>
      </c>
      <c r="BL198" s="16" t="s">
        <v>132</v>
      </c>
      <c r="BM198" s="229" t="s">
        <v>528</v>
      </c>
    </row>
    <row r="199" s="2" customFormat="1" ht="16.5" customHeight="1">
      <c r="A199" s="37"/>
      <c r="B199" s="38"/>
      <c r="C199" s="236" t="s">
        <v>340</v>
      </c>
      <c r="D199" s="236" t="s">
        <v>136</v>
      </c>
      <c r="E199" s="237" t="s">
        <v>419</v>
      </c>
      <c r="F199" s="238" t="s">
        <v>420</v>
      </c>
      <c r="G199" s="239" t="s">
        <v>130</v>
      </c>
      <c r="H199" s="240">
        <v>64</v>
      </c>
      <c r="I199" s="241"/>
      <c r="J199" s="242">
        <f>ROUND(I199*H199,2)</f>
        <v>0</v>
      </c>
      <c r="K199" s="238" t="s">
        <v>1</v>
      </c>
      <c r="L199" s="243"/>
      <c r="M199" s="244" t="s">
        <v>1</v>
      </c>
      <c r="N199" s="245" t="s">
        <v>40</v>
      </c>
      <c r="O199" s="90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9" t="s">
        <v>139</v>
      </c>
      <c r="AT199" s="229" t="s">
        <v>136</v>
      </c>
      <c r="AU199" s="229" t="s">
        <v>85</v>
      </c>
      <c r="AY199" s="16" t="s">
        <v>124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6" t="s">
        <v>83</v>
      </c>
      <c r="BK199" s="230">
        <f>ROUND(I199*H199,2)</f>
        <v>0</v>
      </c>
      <c r="BL199" s="16" t="s">
        <v>132</v>
      </c>
      <c r="BM199" s="229" t="s">
        <v>529</v>
      </c>
    </row>
    <row r="200" s="2" customFormat="1" ht="44.25" customHeight="1">
      <c r="A200" s="37"/>
      <c r="B200" s="38"/>
      <c r="C200" s="218" t="s">
        <v>344</v>
      </c>
      <c r="D200" s="218" t="s">
        <v>127</v>
      </c>
      <c r="E200" s="219" t="s">
        <v>530</v>
      </c>
      <c r="F200" s="220" t="s">
        <v>531</v>
      </c>
      <c r="G200" s="221" t="s">
        <v>130</v>
      </c>
      <c r="H200" s="222">
        <v>1</v>
      </c>
      <c r="I200" s="223"/>
      <c r="J200" s="224">
        <f>ROUND(I200*H200,2)</f>
        <v>0</v>
      </c>
      <c r="K200" s="220" t="s">
        <v>131</v>
      </c>
      <c r="L200" s="43"/>
      <c r="M200" s="225" t="s">
        <v>1</v>
      </c>
      <c r="N200" s="226" t="s">
        <v>40</v>
      </c>
      <c r="O200" s="90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9" t="s">
        <v>132</v>
      </c>
      <c r="AT200" s="229" t="s">
        <v>127</v>
      </c>
      <c r="AU200" s="229" t="s">
        <v>85</v>
      </c>
      <c r="AY200" s="16" t="s">
        <v>124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6" t="s">
        <v>83</v>
      </c>
      <c r="BK200" s="230">
        <f>ROUND(I200*H200,2)</f>
        <v>0</v>
      </c>
      <c r="BL200" s="16" t="s">
        <v>132</v>
      </c>
      <c r="BM200" s="229" t="s">
        <v>532</v>
      </c>
    </row>
    <row r="201" s="2" customFormat="1">
      <c r="A201" s="37"/>
      <c r="B201" s="38"/>
      <c r="C201" s="39"/>
      <c r="D201" s="231" t="s">
        <v>134</v>
      </c>
      <c r="E201" s="39"/>
      <c r="F201" s="232" t="s">
        <v>533</v>
      </c>
      <c r="G201" s="39"/>
      <c r="H201" s="39"/>
      <c r="I201" s="233"/>
      <c r="J201" s="39"/>
      <c r="K201" s="39"/>
      <c r="L201" s="43"/>
      <c r="M201" s="234"/>
      <c r="N201" s="235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134</v>
      </c>
      <c r="AU201" s="16" t="s">
        <v>85</v>
      </c>
    </row>
    <row r="202" s="2" customFormat="1" ht="49.05" customHeight="1">
      <c r="A202" s="37"/>
      <c r="B202" s="38"/>
      <c r="C202" s="218" t="s">
        <v>349</v>
      </c>
      <c r="D202" s="218" t="s">
        <v>127</v>
      </c>
      <c r="E202" s="219" t="s">
        <v>534</v>
      </c>
      <c r="F202" s="220" t="s">
        <v>535</v>
      </c>
      <c r="G202" s="221" t="s">
        <v>430</v>
      </c>
      <c r="H202" s="222">
        <v>0.38200000000000001</v>
      </c>
      <c r="I202" s="223"/>
      <c r="J202" s="224">
        <f>ROUND(I202*H202,2)</f>
        <v>0</v>
      </c>
      <c r="K202" s="220" t="s">
        <v>131</v>
      </c>
      <c r="L202" s="43"/>
      <c r="M202" s="225" t="s">
        <v>1</v>
      </c>
      <c r="N202" s="226" t="s">
        <v>40</v>
      </c>
      <c r="O202" s="90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9" t="s">
        <v>132</v>
      </c>
      <c r="AT202" s="229" t="s">
        <v>127</v>
      </c>
      <c r="AU202" s="229" t="s">
        <v>85</v>
      </c>
      <c r="AY202" s="16" t="s">
        <v>124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83</v>
      </c>
      <c r="BK202" s="230">
        <f>ROUND(I202*H202,2)</f>
        <v>0</v>
      </c>
      <c r="BL202" s="16" t="s">
        <v>132</v>
      </c>
      <c r="BM202" s="229" t="s">
        <v>536</v>
      </c>
    </row>
    <row r="203" s="2" customFormat="1">
      <c r="A203" s="37"/>
      <c r="B203" s="38"/>
      <c r="C203" s="39"/>
      <c r="D203" s="231" t="s">
        <v>134</v>
      </c>
      <c r="E203" s="39"/>
      <c r="F203" s="232" t="s">
        <v>537</v>
      </c>
      <c r="G203" s="39"/>
      <c r="H203" s="39"/>
      <c r="I203" s="233"/>
      <c r="J203" s="39"/>
      <c r="K203" s="39"/>
      <c r="L203" s="43"/>
      <c r="M203" s="234"/>
      <c r="N203" s="23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134</v>
      </c>
      <c r="AU203" s="16" t="s">
        <v>85</v>
      </c>
    </row>
    <row r="204" s="12" customFormat="1" ht="25.92" customHeight="1">
      <c r="A204" s="12"/>
      <c r="B204" s="203"/>
      <c r="C204" s="204"/>
      <c r="D204" s="205" t="s">
        <v>74</v>
      </c>
      <c r="E204" s="206" t="s">
        <v>136</v>
      </c>
      <c r="F204" s="206" t="s">
        <v>433</v>
      </c>
      <c r="G204" s="204"/>
      <c r="H204" s="204"/>
      <c r="I204" s="207"/>
      <c r="J204" s="191">
        <f>BK204</f>
        <v>0</v>
      </c>
      <c r="K204" s="204"/>
      <c r="L204" s="208"/>
      <c r="M204" s="209"/>
      <c r="N204" s="210"/>
      <c r="O204" s="210"/>
      <c r="P204" s="211">
        <f>P205</f>
        <v>0</v>
      </c>
      <c r="Q204" s="210"/>
      <c r="R204" s="211">
        <f>R205</f>
        <v>0</v>
      </c>
      <c r="S204" s="210"/>
      <c r="T204" s="212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141</v>
      </c>
      <c r="AT204" s="214" t="s">
        <v>74</v>
      </c>
      <c r="AU204" s="214" t="s">
        <v>75</v>
      </c>
      <c r="AY204" s="213" t="s">
        <v>124</v>
      </c>
      <c r="BK204" s="215">
        <f>BK205</f>
        <v>0</v>
      </c>
    </row>
    <row r="205" s="12" customFormat="1" ht="22.8" customHeight="1">
      <c r="A205" s="12"/>
      <c r="B205" s="203"/>
      <c r="C205" s="204"/>
      <c r="D205" s="205" t="s">
        <v>74</v>
      </c>
      <c r="E205" s="216" t="s">
        <v>434</v>
      </c>
      <c r="F205" s="216" t="s">
        <v>435</v>
      </c>
      <c r="G205" s="204"/>
      <c r="H205" s="204"/>
      <c r="I205" s="207"/>
      <c r="J205" s="217">
        <f>BK205</f>
        <v>0</v>
      </c>
      <c r="K205" s="204"/>
      <c r="L205" s="208"/>
      <c r="M205" s="209"/>
      <c r="N205" s="210"/>
      <c r="O205" s="210"/>
      <c r="P205" s="211">
        <f>SUM(P206:P214)</f>
        <v>0</v>
      </c>
      <c r="Q205" s="210"/>
      <c r="R205" s="211">
        <f>SUM(R206:R214)</f>
        <v>0</v>
      </c>
      <c r="S205" s="210"/>
      <c r="T205" s="212">
        <f>SUM(T206:T214)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141</v>
      </c>
      <c r="AT205" s="214" t="s">
        <v>74</v>
      </c>
      <c r="AU205" s="214" t="s">
        <v>83</v>
      </c>
      <c r="AY205" s="213" t="s">
        <v>124</v>
      </c>
      <c r="BK205" s="215">
        <f>SUM(BK206:BK214)</f>
        <v>0</v>
      </c>
    </row>
    <row r="206" s="2" customFormat="1" ht="24.15" customHeight="1">
      <c r="A206" s="37"/>
      <c r="B206" s="38"/>
      <c r="C206" s="218" t="s">
        <v>353</v>
      </c>
      <c r="D206" s="218" t="s">
        <v>127</v>
      </c>
      <c r="E206" s="219" t="s">
        <v>437</v>
      </c>
      <c r="F206" s="220" t="s">
        <v>438</v>
      </c>
      <c r="G206" s="221" t="s">
        <v>430</v>
      </c>
      <c r="H206" s="222">
        <v>0.29999999999999999</v>
      </c>
      <c r="I206" s="223"/>
      <c r="J206" s="224">
        <f>ROUND(I206*H206,2)</f>
        <v>0</v>
      </c>
      <c r="K206" s="220" t="s">
        <v>131</v>
      </c>
      <c r="L206" s="43"/>
      <c r="M206" s="225" t="s">
        <v>1</v>
      </c>
      <c r="N206" s="226" t="s">
        <v>40</v>
      </c>
      <c r="O206" s="90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402</v>
      </c>
      <c r="AT206" s="229" t="s">
        <v>127</v>
      </c>
      <c r="AU206" s="229" t="s">
        <v>85</v>
      </c>
      <c r="AY206" s="16" t="s">
        <v>124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83</v>
      </c>
      <c r="BK206" s="230">
        <f>ROUND(I206*H206,2)</f>
        <v>0</v>
      </c>
      <c r="BL206" s="16" t="s">
        <v>402</v>
      </c>
      <c r="BM206" s="229" t="s">
        <v>538</v>
      </c>
    </row>
    <row r="207" s="2" customFormat="1">
      <c r="A207" s="37"/>
      <c r="B207" s="38"/>
      <c r="C207" s="39"/>
      <c r="D207" s="231" t="s">
        <v>134</v>
      </c>
      <c r="E207" s="39"/>
      <c r="F207" s="232" t="s">
        <v>440</v>
      </c>
      <c r="G207" s="39"/>
      <c r="H207" s="39"/>
      <c r="I207" s="233"/>
      <c r="J207" s="39"/>
      <c r="K207" s="39"/>
      <c r="L207" s="43"/>
      <c r="M207" s="234"/>
      <c r="N207" s="23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134</v>
      </c>
      <c r="AU207" s="16" t="s">
        <v>85</v>
      </c>
    </row>
    <row r="208" s="2" customFormat="1" ht="37.8" customHeight="1">
      <c r="A208" s="37"/>
      <c r="B208" s="38"/>
      <c r="C208" s="218" t="s">
        <v>376</v>
      </c>
      <c r="D208" s="218" t="s">
        <v>127</v>
      </c>
      <c r="E208" s="219" t="s">
        <v>539</v>
      </c>
      <c r="F208" s="220" t="s">
        <v>540</v>
      </c>
      <c r="G208" s="221" t="s">
        <v>430</v>
      </c>
      <c r="H208" s="222">
        <v>0.59999999999999998</v>
      </c>
      <c r="I208" s="223"/>
      <c r="J208" s="224">
        <f>ROUND(I208*H208,2)</f>
        <v>0</v>
      </c>
      <c r="K208" s="220" t="s">
        <v>131</v>
      </c>
      <c r="L208" s="43"/>
      <c r="M208" s="225" t="s">
        <v>1</v>
      </c>
      <c r="N208" s="226" t="s">
        <v>40</v>
      </c>
      <c r="O208" s="90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9" t="s">
        <v>402</v>
      </c>
      <c r="AT208" s="229" t="s">
        <v>127</v>
      </c>
      <c r="AU208" s="229" t="s">
        <v>85</v>
      </c>
      <c r="AY208" s="16" t="s">
        <v>124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6" t="s">
        <v>83</v>
      </c>
      <c r="BK208" s="230">
        <f>ROUND(I208*H208,2)</f>
        <v>0</v>
      </c>
      <c r="BL208" s="16" t="s">
        <v>402</v>
      </c>
      <c r="BM208" s="229" t="s">
        <v>541</v>
      </c>
    </row>
    <row r="209" s="2" customFormat="1">
      <c r="A209" s="37"/>
      <c r="B209" s="38"/>
      <c r="C209" s="39"/>
      <c r="D209" s="231" t="s">
        <v>134</v>
      </c>
      <c r="E209" s="39"/>
      <c r="F209" s="232" t="s">
        <v>542</v>
      </c>
      <c r="G209" s="39"/>
      <c r="H209" s="39"/>
      <c r="I209" s="233"/>
      <c r="J209" s="39"/>
      <c r="K209" s="39"/>
      <c r="L209" s="43"/>
      <c r="M209" s="234"/>
      <c r="N209" s="235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134</v>
      </c>
      <c r="AU209" s="16" t="s">
        <v>85</v>
      </c>
    </row>
    <row r="210" s="2" customFormat="1" ht="24.15" customHeight="1">
      <c r="A210" s="37"/>
      <c r="B210" s="38"/>
      <c r="C210" s="218" t="s">
        <v>358</v>
      </c>
      <c r="D210" s="218" t="s">
        <v>127</v>
      </c>
      <c r="E210" s="219" t="s">
        <v>442</v>
      </c>
      <c r="F210" s="220" t="s">
        <v>443</v>
      </c>
      <c r="G210" s="221" t="s">
        <v>430</v>
      </c>
      <c r="H210" s="222">
        <v>0.29999999999999999</v>
      </c>
      <c r="I210" s="223"/>
      <c r="J210" s="224">
        <f>ROUND(I210*H210,2)</f>
        <v>0</v>
      </c>
      <c r="K210" s="220" t="s">
        <v>131</v>
      </c>
      <c r="L210" s="43"/>
      <c r="M210" s="225" t="s">
        <v>1</v>
      </c>
      <c r="N210" s="226" t="s">
        <v>40</v>
      </c>
      <c r="O210" s="90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9" t="s">
        <v>402</v>
      </c>
      <c r="AT210" s="229" t="s">
        <v>127</v>
      </c>
      <c r="AU210" s="229" t="s">
        <v>85</v>
      </c>
      <c r="AY210" s="16" t="s">
        <v>124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6" t="s">
        <v>83</v>
      </c>
      <c r="BK210" s="230">
        <f>ROUND(I210*H210,2)</f>
        <v>0</v>
      </c>
      <c r="BL210" s="16" t="s">
        <v>402</v>
      </c>
      <c r="BM210" s="229" t="s">
        <v>543</v>
      </c>
    </row>
    <row r="211" s="2" customFormat="1">
      <c r="A211" s="37"/>
      <c r="B211" s="38"/>
      <c r="C211" s="39"/>
      <c r="D211" s="231" t="s">
        <v>134</v>
      </c>
      <c r="E211" s="39"/>
      <c r="F211" s="232" t="s">
        <v>445</v>
      </c>
      <c r="G211" s="39"/>
      <c r="H211" s="39"/>
      <c r="I211" s="233"/>
      <c r="J211" s="39"/>
      <c r="K211" s="39"/>
      <c r="L211" s="43"/>
      <c r="M211" s="234"/>
      <c r="N211" s="235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134</v>
      </c>
      <c r="AU211" s="16" t="s">
        <v>85</v>
      </c>
    </row>
    <row r="212" s="2" customFormat="1" ht="37.8" customHeight="1">
      <c r="A212" s="37"/>
      <c r="B212" s="38"/>
      <c r="C212" s="218" t="s">
        <v>362</v>
      </c>
      <c r="D212" s="218" t="s">
        <v>127</v>
      </c>
      <c r="E212" s="219" t="s">
        <v>447</v>
      </c>
      <c r="F212" s="220" t="s">
        <v>448</v>
      </c>
      <c r="G212" s="221" t="s">
        <v>430</v>
      </c>
      <c r="H212" s="222">
        <v>3</v>
      </c>
      <c r="I212" s="223"/>
      <c r="J212" s="224">
        <f>ROUND(I212*H212,2)</f>
        <v>0</v>
      </c>
      <c r="K212" s="220" t="s">
        <v>131</v>
      </c>
      <c r="L212" s="43"/>
      <c r="M212" s="225" t="s">
        <v>1</v>
      </c>
      <c r="N212" s="226" t="s">
        <v>40</v>
      </c>
      <c r="O212" s="90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9" t="s">
        <v>402</v>
      </c>
      <c r="AT212" s="229" t="s">
        <v>127</v>
      </c>
      <c r="AU212" s="229" t="s">
        <v>85</v>
      </c>
      <c r="AY212" s="16" t="s">
        <v>124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6" t="s">
        <v>83</v>
      </c>
      <c r="BK212" s="230">
        <f>ROUND(I212*H212,2)</f>
        <v>0</v>
      </c>
      <c r="BL212" s="16" t="s">
        <v>402</v>
      </c>
      <c r="BM212" s="229" t="s">
        <v>544</v>
      </c>
    </row>
    <row r="213" s="2" customFormat="1">
      <c r="A213" s="37"/>
      <c r="B213" s="38"/>
      <c r="C213" s="39"/>
      <c r="D213" s="231" t="s">
        <v>134</v>
      </c>
      <c r="E213" s="39"/>
      <c r="F213" s="232" t="s">
        <v>450</v>
      </c>
      <c r="G213" s="39"/>
      <c r="H213" s="39"/>
      <c r="I213" s="233"/>
      <c r="J213" s="39"/>
      <c r="K213" s="39"/>
      <c r="L213" s="43"/>
      <c r="M213" s="234"/>
      <c r="N213" s="23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134</v>
      </c>
      <c r="AU213" s="16" t="s">
        <v>85</v>
      </c>
    </row>
    <row r="214" s="13" customFormat="1">
      <c r="A214" s="13"/>
      <c r="B214" s="246"/>
      <c r="C214" s="247"/>
      <c r="D214" s="248" t="s">
        <v>164</v>
      </c>
      <c r="E214" s="247"/>
      <c r="F214" s="249" t="s">
        <v>545</v>
      </c>
      <c r="G214" s="247"/>
      <c r="H214" s="250">
        <v>3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164</v>
      </c>
      <c r="AU214" s="256" t="s">
        <v>85</v>
      </c>
      <c r="AV214" s="13" t="s">
        <v>85</v>
      </c>
      <c r="AW214" s="13" t="s">
        <v>4</v>
      </c>
      <c r="AX214" s="13" t="s">
        <v>83</v>
      </c>
      <c r="AY214" s="256" t="s">
        <v>124</v>
      </c>
    </row>
    <row r="215" s="12" customFormat="1" ht="25.92" customHeight="1">
      <c r="A215" s="12"/>
      <c r="B215" s="203"/>
      <c r="C215" s="204"/>
      <c r="D215" s="205" t="s">
        <v>74</v>
      </c>
      <c r="E215" s="206" t="s">
        <v>452</v>
      </c>
      <c r="F215" s="206" t="s">
        <v>453</v>
      </c>
      <c r="G215" s="204"/>
      <c r="H215" s="204"/>
      <c r="I215" s="207"/>
      <c r="J215" s="191">
        <f>BK215</f>
        <v>0</v>
      </c>
      <c r="K215" s="204"/>
      <c r="L215" s="208"/>
      <c r="M215" s="209"/>
      <c r="N215" s="210"/>
      <c r="O215" s="210"/>
      <c r="P215" s="211">
        <f>SUM(P216:P219)</f>
        <v>0</v>
      </c>
      <c r="Q215" s="210"/>
      <c r="R215" s="211">
        <f>SUM(R216:R219)</f>
        <v>0</v>
      </c>
      <c r="S215" s="210"/>
      <c r="T215" s="212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145</v>
      </c>
      <c r="AT215" s="214" t="s">
        <v>74</v>
      </c>
      <c r="AU215" s="214" t="s">
        <v>75</v>
      </c>
      <c r="AY215" s="213" t="s">
        <v>124</v>
      </c>
      <c r="BK215" s="215">
        <f>SUM(BK216:BK219)</f>
        <v>0</v>
      </c>
    </row>
    <row r="216" s="2" customFormat="1" ht="16.5" customHeight="1">
      <c r="A216" s="37"/>
      <c r="B216" s="38"/>
      <c r="C216" s="218" t="s">
        <v>367</v>
      </c>
      <c r="D216" s="218" t="s">
        <v>127</v>
      </c>
      <c r="E216" s="219" t="s">
        <v>455</v>
      </c>
      <c r="F216" s="220" t="s">
        <v>456</v>
      </c>
      <c r="G216" s="221" t="s">
        <v>457</v>
      </c>
      <c r="H216" s="222">
        <v>60</v>
      </c>
      <c r="I216" s="223"/>
      <c r="J216" s="224">
        <f>ROUND(I216*H216,2)</f>
        <v>0</v>
      </c>
      <c r="K216" s="220" t="s">
        <v>131</v>
      </c>
      <c r="L216" s="43"/>
      <c r="M216" s="225" t="s">
        <v>1</v>
      </c>
      <c r="N216" s="226" t="s">
        <v>40</v>
      </c>
      <c r="O216" s="90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9" t="s">
        <v>458</v>
      </c>
      <c r="AT216" s="229" t="s">
        <v>127</v>
      </c>
      <c r="AU216" s="229" t="s">
        <v>83</v>
      </c>
      <c r="AY216" s="16" t="s">
        <v>124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6" t="s">
        <v>83</v>
      </c>
      <c r="BK216" s="230">
        <f>ROUND(I216*H216,2)</f>
        <v>0</v>
      </c>
      <c r="BL216" s="16" t="s">
        <v>458</v>
      </c>
      <c r="BM216" s="229" t="s">
        <v>546</v>
      </c>
    </row>
    <row r="217" s="2" customFormat="1">
      <c r="A217" s="37"/>
      <c r="B217" s="38"/>
      <c r="C217" s="39"/>
      <c r="D217" s="231" t="s">
        <v>134</v>
      </c>
      <c r="E217" s="39"/>
      <c r="F217" s="232" t="s">
        <v>460</v>
      </c>
      <c r="G217" s="39"/>
      <c r="H217" s="39"/>
      <c r="I217" s="233"/>
      <c r="J217" s="39"/>
      <c r="K217" s="39"/>
      <c r="L217" s="43"/>
      <c r="M217" s="234"/>
      <c r="N217" s="235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134</v>
      </c>
      <c r="AU217" s="16" t="s">
        <v>83</v>
      </c>
    </row>
    <row r="218" s="2" customFormat="1" ht="37.8" customHeight="1">
      <c r="A218" s="37"/>
      <c r="B218" s="38"/>
      <c r="C218" s="218" t="s">
        <v>371</v>
      </c>
      <c r="D218" s="218" t="s">
        <v>127</v>
      </c>
      <c r="E218" s="219" t="s">
        <v>467</v>
      </c>
      <c r="F218" s="220" t="s">
        <v>468</v>
      </c>
      <c r="G218" s="221" t="s">
        <v>457</v>
      </c>
      <c r="H218" s="222">
        <v>45</v>
      </c>
      <c r="I218" s="223"/>
      <c r="J218" s="224">
        <f>ROUND(I218*H218,2)</f>
        <v>0</v>
      </c>
      <c r="K218" s="220" t="s">
        <v>131</v>
      </c>
      <c r="L218" s="43"/>
      <c r="M218" s="225" t="s">
        <v>1</v>
      </c>
      <c r="N218" s="226" t="s">
        <v>40</v>
      </c>
      <c r="O218" s="90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9" t="s">
        <v>458</v>
      </c>
      <c r="AT218" s="229" t="s">
        <v>127</v>
      </c>
      <c r="AU218" s="229" t="s">
        <v>83</v>
      </c>
      <c r="AY218" s="16" t="s">
        <v>124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6" t="s">
        <v>83</v>
      </c>
      <c r="BK218" s="230">
        <f>ROUND(I218*H218,2)</f>
        <v>0</v>
      </c>
      <c r="BL218" s="16" t="s">
        <v>458</v>
      </c>
      <c r="BM218" s="229" t="s">
        <v>547</v>
      </c>
    </row>
    <row r="219" s="2" customFormat="1">
      <c r="A219" s="37"/>
      <c r="B219" s="38"/>
      <c r="C219" s="39"/>
      <c r="D219" s="231" t="s">
        <v>134</v>
      </c>
      <c r="E219" s="39"/>
      <c r="F219" s="232" t="s">
        <v>470</v>
      </c>
      <c r="G219" s="39"/>
      <c r="H219" s="39"/>
      <c r="I219" s="233"/>
      <c r="J219" s="39"/>
      <c r="K219" s="39"/>
      <c r="L219" s="43"/>
      <c r="M219" s="234"/>
      <c r="N219" s="235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134</v>
      </c>
      <c r="AU219" s="16" t="s">
        <v>83</v>
      </c>
    </row>
    <row r="220" s="2" customFormat="1" ht="49.92" customHeight="1">
      <c r="A220" s="37"/>
      <c r="B220" s="38"/>
      <c r="C220" s="39"/>
      <c r="D220" s="39"/>
      <c r="E220" s="206" t="s">
        <v>471</v>
      </c>
      <c r="F220" s="206" t="s">
        <v>472</v>
      </c>
      <c r="G220" s="39"/>
      <c r="H220" s="39"/>
      <c r="I220" s="39"/>
      <c r="J220" s="191">
        <f>BK220</f>
        <v>0</v>
      </c>
      <c r="K220" s="39"/>
      <c r="L220" s="43"/>
      <c r="M220" s="234"/>
      <c r="N220" s="235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74</v>
      </c>
      <c r="AU220" s="16" t="s">
        <v>75</v>
      </c>
      <c r="AY220" s="16" t="s">
        <v>473</v>
      </c>
      <c r="BK220" s="230">
        <f>SUM(BK221:BK226)</f>
        <v>0</v>
      </c>
    </row>
    <row r="221" s="2" customFormat="1" ht="16.32" customHeight="1">
      <c r="A221" s="37"/>
      <c r="B221" s="38"/>
      <c r="C221" s="269" t="s">
        <v>1</v>
      </c>
      <c r="D221" s="269" t="s">
        <v>127</v>
      </c>
      <c r="E221" s="270" t="s">
        <v>1</v>
      </c>
      <c r="F221" s="271" t="s">
        <v>1</v>
      </c>
      <c r="G221" s="272" t="s">
        <v>1</v>
      </c>
      <c r="H221" s="273"/>
      <c r="I221" s="274"/>
      <c r="J221" s="275">
        <f>BK221</f>
        <v>0</v>
      </c>
      <c r="K221" s="276"/>
      <c r="L221" s="43"/>
      <c r="M221" s="277" t="s">
        <v>1</v>
      </c>
      <c r="N221" s="278" t="s">
        <v>40</v>
      </c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473</v>
      </c>
      <c r="AU221" s="16" t="s">
        <v>83</v>
      </c>
      <c r="AY221" s="16" t="s">
        <v>473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6" t="s">
        <v>83</v>
      </c>
      <c r="BK221" s="230">
        <f>I221*H221</f>
        <v>0</v>
      </c>
    </row>
    <row r="222" s="2" customFormat="1" ht="16.32" customHeight="1">
      <c r="A222" s="37"/>
      <c r="B222" s="38"/>
      <c r="C222" s="269" t="s">
        <v>1</v>
      </c>
      <c r="D222" s="269" t="s">
        <v>127</v>
      </c>
      <c r="E222" s="270" t="s">
        <v>1</v>
      </c>
      <c r="F222" s="271" t="s">
        <v>1</v>
      </c>
      <c r="G222" s="272" t="s">
        <v>1</v>
      </c>
      <c r="H222" s="273"/>
      <c r="I222" s="274"/>
      <c r="J222" s="275">
        <f>BK222</f>
        <v>0</v>
      </c>
      <c r="K222" s="276"/>
      <c r="L222" s="43"/>
      <c r="M222" s="277" t="s">
        <v>1</v>
      </c>
      <c r="N222" s="278" t="s">
        <v>40</v>
      </c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473</v>
      </c>
      <c r="AU222" s="16" t="s">
        <v>83</v>
      </c>
      <c r="AY222" s="16" t="s">
        <v>473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6" t="s">
        <v>83</v>
      </c>
      <c r="BK222" s="230">
        <f>I222*H222</f>
        <v>0</v>
      </c>
    </row>
    <row r="223" s="2" customFormat="1" ht="16.32" customHeight="1">
      <c r="A223" s="37"/>
      <c r="B223" s="38"/>
      <c r="C223" s="269" t="s">
        <v>1</v>
      </c>
      <c r="D223" s="269" t="s">
        <v>127</v>
      </c>
      <c r="E223" s="270" t="s">
        <v>1</v>
      </c>
      <c r="F223" s="271" t="s">
        <v>1</v>
      </c>
      <c r="G223" s="272" t="s">
        <v>1</v>
      </c>
      <c r="H223" s="273"/>
      <c r="I223" s="274"/>
      <c r="J223" s="275">
        <f>BK223</f>
        <v>0</v>
      </c>
      <c r="K223" s="276"/>
      <c r="L223" s="43"/>
      <c r="M223" s="277" t="s">
        <v>1</v>
      </c>
      <c r="N223" s="278" t="s">
        <v>40</v>
      </c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473</v>
      </c>
      <c r="AU223" s="16" t="s">
        <v>83</v>
      </c>
      <c r="AY223" s="16" t="s">
        <v>473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6" t="s">
        <v>83</v>
      </c>
      <c r="BK223" s="230">
        <f>I223*H223</f>
        <v>0</v>
      </c>
    </row>
    <row r="224" s="2" customFormat="1" ht="16.32" customHeight="1">
      <c r="A224" s="37"/>
      <c r="B224" s="38"/>
      <c r="C224" s="269" t="s">
        <v>1</v>
      </c>
      <c r="D224" s="269" t="s">
        <v>127</v>
      </c>
      <c r="E224" s="270" t="s">
        <v>1</v>
      </c>
      <c r="F224" s="271" t="s">
        <v>1</v>
      </c>
      <c r="G224" s="272" t="s">
        <v>1</v>
      </c>
      <c r="H224" s="273"/>
      <c r="I224" s="274"/>
      <c r="J224" s="275">
        <f>BK224</f>
        <v>0</v>
      </c>
      <c r="K224" s="276"/>
      <c r="L224" s="43"/>
      <c r="M224" s="277" t="s">
        <v>1</v>
      </c>
      <c r="N224" s="278" t="s">
        <v>40</v>
      </c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473</v>
      </c>
      <c r="AU224" s="16" t="s">
        <v>83</v>
      </c>
      <c r="AY224" s="16" t="s">
        <v>473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6" t="s">
        <v>83</v>
      </c>
      <c r="BK224" s="230">
        <f>I224*H224</f>
        <v>0</v>
      </c>
    </row>
    <row r="225" s="2" customFormat="1" ht="16.32" customHeight="1">
      <c r="A225" s="37"/>
      <c r="B225" s="38"/>
      <c r="C225" s="269" t="s">
        <v>1</v>
      </c>
      <c r="D225" s="269" t="s">
        <v>127</v>
      </c>
      <c r="E225" s="270" t="s">
        <v>1</v>
      </c>
      <c r="F225" s="271" t="s">
        <v>1</v>
      </c>
      <c r="G225" s="272" t="s">
        <v>1</v>
      </c>
      <c r="H225" s="273"/>
      <c r="I225" s="274"/>
      <c r="J225" s="275">
        <f>BK225</f>
        <v>0</v>
      </c>
      <c r="K225" s="276"/>
      <c r="L225" s="43"/>
      <c r="M225" s="277" t="s">
        <v>1</v>
      </c>
      <c r="N225" s="278" t="s">
        <v>40</v>
      </c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473</v>
      </c>
      <c r="AU225" s="16" t="s">
        <v>83</v>
      </c>
      <c r="AY225" s="16" t="s">
        <v>473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6" t="s">
        <v>83</v>
      </c>
      <c r="BK225" s="230">
        <f>I225*H225</f>
        <v>0</v>
      </c>
    </row>
    <row r="226" s="2" customFormat="1" ht="16.32" customHeight="1">
      <c r="A226" s="37"/>
      <c r="B226" s="38"/>
      <c r="C226" s="269" t="s">
        <v>1</v>
      </c>
      <c r="D226" s="269" t="s">
        <v>127</v>
      </c>
      <c r="E226" s="270" t="s">
        <v>1</v>
      </c>
      <c r="F226" s="271" t="s">
        <v>1</v>
      </c>
      <c r="G226" s="272" t="s">
        <v>1</v>
      </c>
      <c r="H226" s="273"/>
      <c r="I226" s="274"/>
      <c r="J226" s="275">
        <f>BK226</f>
        <v>0</v>
      </c>
      <c r="K226" s="276"/>
      <c r="L226" s="43"/>
      <c r="M226" s="277" t="s">
        <v>1</v>
      </c>
      <c r="N226" s="278" t="s">
        <v>40</v>
      </c>
      <c r="O226" s="279"/>
      <c r="P226" s="279"/>
      <c r="Q226" s="279"/>
      <c r="R226" s="279"/>
      <c r="S226" s="279"/>
      <c r="T226" s="280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473</v>
      </c>
      <c r="AU226" s="16" t="s">
        <v>83</v>
      </c>
      <c r="AY226" s="16" t="s">
        <v>473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6" t="s">
        <v>83</v>
      </c>
      <c r="BK226" s="230">
        <f>I226*H226</f>
        <v>0</v>
      </c>
    </row>
    <row r="227" s="2" customFormat="1" ht="6.96" customHeight="1">
      <c r="A227" s="37"/>
      <c r="B227" s="65"/>
      <c r="C227" s="66"/>
      <c r="D227" s="66"/>
      <c r="E227" s="66"/>
      <c r="F227" s="66"/>
      <c r="G227" s="66"/>
      <c r="H227" s="66"/>
      <c r="I227" s="66"/>
      <c r="J227" s="66"/>
      <c r="K227" s="66"/>
      <c r="L227" s="43"/>
      <c r="M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</row>
  </sheetData>
  <sheetProtection sheet="1" autoFilter="0" formatColumns="0" formatRows="0" objects="1" scenarios="1" spinCount="100000" saltValue="ugS4V96oVZCUyjAsrvhEUEgXtX2OUmwz7gPjPCaKso8JolAlc4burCv4WeIFhDhsURExDfbkuDhVpkY8e6GjNQ==" hashValue="c+BGcUpibtNcjuOfK5uM15J6IZx3UAfYssdV4/1mZ024zfjbntHGcMdVapzzWEjuB/frqrl8x1K7btmjm7kASA==" algorithmName="SHA-512" password="CC35"/>
  <autoFilter ref="C121:K22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dataValidations count="2">
    <dataValidation type="list" allowBlank="1" showInputMessage="1" showErrorMessage="1" error="Povoleny jsou hodnoty K, M." sqref="D221:D227">
      <formula1>"K, M"</formula1>
    </dataValidation>
    <dataValidation type="list" allowBlank="1" showInputMessage="1" showErrorMessage="1" error="Povoleny jsou hodnoty základní, snížená, zákl. přenesená, sníž. přenesená, nulová." sqref="N221:N227">
      <formula1>"základní, snížená, zákl. přenesená, sníž. přenesená, nulová"</formula1>
    </dataValidation>
  </dataValidations>
  <hyperlinks>
    <hyperlink ref="F126" r:id="rId1" display="https://podminky.urs.cz/item/CS_URS_2024_01/741112061"/>
    <hyperlink ref="F130" r:id="rId2" display="https://podminky.urs.cz/item/CS_URS_2024_01/741112101"/>
    <hyperlink ref="F133" r:id="rId3" display="https://podminky.urs.cz/item/CS_URS_2024_01/741122015"/>
    <hyperlink ref="F140" r:id="rId4" display="https://podminky.urs.cz/item/CS_URS_2024_01/741122016"/>
    <hyperlink ref="F144" r:id="rId5" display="https://podminky.urs.cz/item/CS_URS_2024_01/741122031"/>
    <hyperlink ref="F148" r:id="rId6" display="https://podminky.urs.cz/item/CS_URS_2024_01/741130001"/>
    <hyperlink ref="F150" r:id="rId7" display="https://podminky.urs.cz/item/CS_URS_2024_01/741130007"/>
    <hyperlink ref="F152" r:id="rId8" display="https://podminky.urs.cz/item/CS_URS_2024_01/741130008"/>
    <hyperlink ref="F154" r:id="rId9" display="https://podminky.urs.cz/item/CS_URS_2024_01/741210002"/>
    <hyperlink ref="F157" r:id="rId10" display="https://podminky.urs.cz/item/CS_URS_2024_01/741310101"/>
    <hyperlink ref="F162" r:id="rId11" display="https://podminky.urs.cz/item/CS_URS_2024_01/741310114"/>
    <hyperlink ref="F168" r:id="rId12" display="https://podminky.urs.cz/item/CS_URS_2024_01/741310121"/>
    <hyperlink ref="F173" r:id="rId13" display="https://podminky.urs.cz/item/CS_URS_2024_01/741313002"/>
    <hyperlink ref="F178" r:id="rId14" display="https://podminky.urs.cz/item/CS_URS_2024_01/741313004"/>
    <hyperlink ref="F181" r:id="rId15" display="https://podminky.urs.cz/item/CS_URS_2024_01/741313005"/>
    <hyperlink ref="F184" r:id="rId16" display="https://podminky.urs.cz/item/CS_URS_2024_01/741330731"/>
    <hyperlink ref="F187" r:id="rId17" display="https://podminky.urs.cz/item/CS_URS_2024_01/741372022"/>
    <hyperlink ref="F191" r:id="rId18" display="https://podminky.urs.cz/item/CS_URS_2024_01/741372062"/>
    <hyperlink ref="F195" r:id="rId19" display="https://podminky.urs.cz/item/CS_URS_2024_01/741372073"/>
    <hyperlink ref="F201" r:id="rId20" display="https://podminky.urs.cz/item/CS_URS_2024_01/741810002"/>
    <hyperlink ref="F203" r:id="rId21" display="https://podminky.urs.cz/item/CS_URS_2024_01/998741102"/>
    <hyperlink ref="F207" r:id="rId22" display="https://podminky.urs.cz/item/CS_URS_2024_01/469971111"/>
    <hyperlink ref="F209" r:id="rId23" display="https://podminky.urs.cz/item/CS_URS_2024_01/469971121"/>
    <hyperlink ref="F211" r:id="rId24" display="https://podminky.urs.cz/item/CS_URS_2024_01/469972111"/>
    <hyperlink ref="F213" r:id="rId25" display="https://podminky.urs.cz/item/CS_URS_2024_01/469972121"/>
    <hyperlink ref="F217" r:id="rId26" display="https://podminky.urs.cz/item/CS_URS_2024_01/HZS2231"/>
    <hyperlink ref="F219" r:id="rId27" display="https://podminky.urs.cz/item/CS_URS_2024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elektroinstalace ve škole Jana Palacha,1., 2., 3., 4.nadzemní podlaží budovy I.P.Pavlova 1216/29, k.ú. Karlovy 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7. 5. 2024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ROUND((ROUND((SUM(BE122:BE231)),  2) + SUM(BE233:BE238)), 2)</f>
        <v>0</v>
      </c>
      <c r="G33" s="37"/>
      <c r="H33" s="37"/>
      <c r="I33" s="154">
        <v>0.20999999999999999</v>
      </c>
      <c r="J33" s="153">
        <f>ROUND((ROUND(((SUM(BE122:BE231))*I33),  2) + (SUM(BE233:BE238)*I33)),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ROUND((ROUND((SUM(BF122:BF231)),  2) + SUM(BF233:BF238)), 2)</f>
        <v>0</v>
      </c>
      <c r="G34" s="37"/>
      <c r="H34" s="37"/>
      <c r="I34" s="154">
        <v>0.12</v>
      </c>
      <c r="J34" s="153">
        <f>ROUND((ROUND(((SUM(BF122:BF231))*I34),  2) + (SUM(BF233:BF238)*I34)),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ROUND((ROUND((SUM(BG122:BG231)),  2) + SUM(BG233:BG238)),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ROUND((ROUND((SUM(BH122:BH231)),  2) + SUM(BH233:BH238)),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ROUND((ROUND((SUM(BI122:BI231)),  2) + SUM(BI233:BI238)),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elektroinstalace ve škole Jana Palacha,1., 2., 3., 4.nadzemní podlaží budovy I.P.Pavlova 1216/29, k.ú. Karlovy 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D14c - 3.np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Klimešová Miroslava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105</v>
      </c>
      <c r="E99" s="181"/>
      <c r="F99" s="181"/>
      <c r="G99" s="181"/>
      <c r="H99" s="181"/>
      <c r="I99" s="181"/>
      <c r="J99" s="182">
        <f>J216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106</v>
      </c>
      <c r="E100" s="187"/>
      <c r="F100" s="187"/>
      <c r="G100" s="187"/>
      <c r="H100" s="187"/>
      <c r="I100" s="187"/>
      <c r="J100" s="188">
        <f>J217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107</v>
      </c>
      <c r="E101" s="181"/>
      <c r="F101" s="181"/>
      <c r="G101" s="181"/>
      <c r="H101" s="181"/>
      <c r="I101" s="181"/>
      <c r="J101" s="182">
        <f>J227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178"/>
      <c r="C102" s="179"/>
      <c r="D102" s="190" t="s">
        <v>108</v>
      </c>
      <c r="E102" s="179"/>
      <c r="F102" s="179"/>
      <c r="G102" s="179"/>
      <c r="H102" s="179"/>
      <c r="I102" s="179"/>
      <c r="J102" s="191">
        <f>J232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Oprava elektroinstalace ve škole Jana Palacha,1., 2., 3., 4.nadzemní podlaží budovy I.P.Pavlova 1216/29, k.ú. Karlovy Va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D14c - 3.np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7. 5. 2024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>Klimešová Miroslava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2"/>
      <c r="B121" s="193"/>
      <c r="C121" s="194" t="s">
        <v>110</v>
      </c>
      <c r="D121" s="195" t="s">
        <v>60</v>
      </c>
      <c r="E121" s="195" t="s">
        <v>56</v>
      </c>
      <c r="F121" s="195" t="s">
        <v>57</v>
      </c>
      <c r="G121" s="195" t="s">
        <v>111</v>
      </c>
      <c r="H121" s="195" t="s">
        <v>112</v>
      </c>
      <c r="I121" s="195" t="s">
        <v>113</v>
      </c>
      <c r="J121" s="195" t="s">
        <v>100</v>
      </c>
      <c r="K121" s="196" t="s">
        <v>114</v>
      </c>
      <c r="L121" s="197"/>
      <c r="M121" s="99" t="s">
        <v>1</v>
      </c>
      <c r="N121" s="100" t="s">
        <v>39</v>
      </c>
      <c r="O121" s="100" t="s">
        <v>115</v>
      </c>
      <c r="P121" s="100" t="s">
        <v>116</v>
      </c>
      <c r="Q121" s="100" t="s">
        <v>117</v>
      </c>
      <c r="R121" s="100" t="s">
        <v>118</v>
      </c>
      <c r="S121" s="100" t="s">
        <v>119</v>
      </c>
      <c r="T121" s="101" t="s">
        <v>120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7"/>
      <c r="B122" s="38"/>
      <c r="C122" s="106" t="s">
        <v>121</v>
      </c>
      <c r="D122" s="39"/>
      <c r="E122" s="39"/>
      <c r="F122" s="39"/>
      <c r="G122" s="39"/>
      <c r="H122" s="39"/>
      <c r="I122" s="39"/>
      <c r="J122" s="198">
        <f>BK122</f>
        <v>0</v>
      </c>
      <c r="K122" s="39"/>
      <c r="L122" s="43"/>
      <c r="M122" s="102"/>
      <c r="N122" s="199"/>
      <c r="O122" s="103"/>
      <c r="P122" s="200">
        <f>P123+P216+P227+P232</f>
        <v>0</v>
      </c>
      <c r="Q122" s="103"/>
      <c r="R122" s="200">
        <f>R123+R216+R227+R232</f>
        <v>0.42213000000000001</v>
      </c>
      <c r="S122" s="103"/>
      <c r="T122" s="201">
        <f>T123+T216+T227+T232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102</v>
      </c>
      <c r="BK122" s="202">
        <f>BK123+BK216+BK227+BK232</f>
        <v>0</v>
      </c>
    </row>
    <row r="123" s="12" customFormat="1" ht="25.92" customHeight="1">
      <c r="A123" s="12"/>
      <c r="B123" s="203"/>
      <c r="C123" s="204"/>
      <c r="D123" s="205" t="s">
        <v>74</v>
      </c>
      <c r="E123" s="206" t="s">
        <v>122</v>
      </c>
      <c r="F123" s="206" t="s">
        <v>123</v>
      </c>
      <c r="G123" s="204"/>
      <c r="H123" s="204"/>
      <c r="I123" s="207"/>
      <c r="J123" s="191">
        <f>BK123</f>
        <v>0</v>
      </c>
      <c r="K123" s="204"/>
      <c r="L123" s="208"/>
      <c r="M123" s="209"/>
      <c r="N123" s="210"/>
      <c r="O123" s="210"/>
      <c r="P123" s="211">
        <f>P124</f>
        <v>0</v>
      </c>
      <c r="Q123" s="210"/>
      <c r="R123" s="211">
        <f>R124</f>
        <v>0.42213000000000001</v>
      </c>
      <c r="S123" s="210"/>
      <c r="T123" s="21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85</v>
      </c>
      <c r="AT123" s="214" t="s">
        <v>74</v>
      </c>
      <c r="AU123" s="214" t="s">
        <v>75</v>
      </c>
      <c r="AY123" s="213" t="s">
        <v>124</v>
      </c>
      <c r="BK123" s="215">
        <f>BK124</f>
        <v>0</v>
      </c>
    </row>
    <row r="124" s="12" customFormat="1" ht="22.8" customHeight="1">
      <c r="A124" s="12"/>
      <c r="B124" s="203"/>
      <c r="C124" s="204"/>
      <c r="D124" s="205" t="s">
        <v>74</v>
      </c>
      <c r="E124" s="216" t="s">
        <v>125</v>
      </c>
      <c r="F124" s="216" t="s">
        <v>126</v>
      </c>
      <c r="G124" s="204"/>
      <c r="H124" s="204"/>
      <c r="I124" s="207"/>
      <c r="J124" s="217">
        <f>BK124</f>
        <v>0</v>
      </c>
      <c r="K124" s="204"/>
      <c r="L124" s="208"/>
      <c r="M124" s="209"/>
      <c r="N124" s="210"/>
      <c r="O124" s="210"/>
      <c r="P124" s="211">
        <f>SUM(P125:P215)</f>
        <v>0</v>
      </c>
      <c r="Q124" s="210"/>
      <c r="R124" s="211">
        <f>SUM(R125:R215)</f>
        <v>0.42213000000000001</v>
      </c>
      <c r="S124" s="210"/>
      <c r="T124" s="212">
        <f>SUM(T125:T215)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74</v>
      </c>
      <c r="AU124" s="214" t="s">
        <v>83</v>
      </c>
      <c r="AY124" s="213" t="s">
        <v>124</v>
      </c>
      <c r="BK124" s="215">
        <f>SUM(BK125:BK215)</f>
        <v>0</v>
      </c>
    </row>
    <row r="125" s="2" customFormat="1" ht="44.25" customHeight="1">
      <c r="A125" s="37"/>
      <c r="B125" s="38"/>
      <c r="C125" s="218" t="s">
        <v>83</v>
      </c>
      <c r="D125" s="218" t="s">
        <v>127</v>
      </c>
      <c r="E125" s="219" t="s">
        <v>549</v>
      </c>
      <c r="F125" s="220" t="s">
        <v>550</v>
      </c>
      <c r="G125" s="221" t="s">
        <v>157</v>
      </c>
      <c r="H125" s="222">
        <v>13</v>
      </c>
      <c r="I125" s="223"/>
      <c r="J125" s="224">
        <f>ROUND(I125*H125,2)</f>
        <v>0</v>
      </c>
      <c r="K125" s="220" t="s">
        <v>131</v>
      </c>
      <c r="L125" s="43"/>
      <c r="M125" s="225" t="s">
        <v>1</v>
      </c>
      <c r="N125" s="226" t="s">
        <v>40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132</v>
      </c>
      <c r="AT125" s="229" t="s">
        <v>127</v>
      </c>
      <c r="AU125" s="229" t="s">
        <v>85</v>
      </c>
      <c r="AY125" s="16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83</v>
      </c>
      <c r="BK125" s="230">
        <f>ROUND(I125*H125,2)</f>
        <v>0</v>
      </c>
      <c r="BL125" s="16" t="s">
        <v>132</v>
      </c>
      <c r="BM125" s="229" t="s">
        <v>551</v>
      </c>
    </row>
    <row r="126" s="2" customFormat="1">
      <c r="A126" s="37"/>
      <c r="B126" s="38"/>
      <c r="C126" s="39"/>
      <c r="D126" s="231" t="s">
        <v>134</v>
      </c>
      <c r="E126" s="39"/>
      <c r="F126" s="232" t="s">
        <v>552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134</v>
      </c>
      <c r="AU126" s="16" t="s">
        <v>85</v>
      </c>
    </row>
    <row r="127" s="2" customFormat="1" ht="24.15" customHeight="1">
      <c r="A127" s="37"/>
      <c r="B127" s="38"/>
      <c r="C127" s="236" t="s">
        <v>85</v>
      </c>
      <c r="D127" s="236" t="s">
        <v>136</v>
      </c>
      <c r="E127" s="237" t="s">
        <v>553</v>
      </c>
      <c r="F127" s="238" t="s">
        <v>554</v>
      </c>
      <c r="G127" s="239" t="s">
        <v>157</v>
      </c>
      <c r="H127" s="240">
        <v>13.65</v>
      </c>
      <c r="I127" s="241"/>
      <c r="J127" s="242">
        <f>ROUND(I127*H127,2)</f>
        <v>0</v>
      </c>
      <c r="K127" s="238" t="s">
        <v>1</v>
      </c>
      <c r="L127" s="243"/>
      <c r="M127" s="244" t="s">
        <v>1</v>
      </c>
      <c r="N127" s="245" t="s">
        <v>40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139</v>
      </c>
      <c r="AT127" s="229" t="s">
        <v>136</v>
      </c>
      <c r="AU127" s="229" t="s">
        <v>85</v>
      </c>
      <c r="AY127" s="16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83</v>
      </c>
      <c r="BK127" s="230">
        <f>ROUND(I127*H127,2)</f>
        <v>0</v>
      </c>
      <c r="BL127" s="16" t="s">
        <v>132</v>
      </c>
      <c r="BM127" s="229" t="s">
        <v>555</v>
      </c>
    </row>
    <row r="128" s="13" customFormat="1">
      <c r="A128" s="13"/>
      <c r="B128" s="246"/>
      <c r="C128" s="247"/>
      <c r="D128" s="248" t="s">
        <v>164</v>
      </c>
      <c r="E128" s="247"/>
      <c r="F128" s="249" t="s">
        <v>556</v>
      </c>
      <c r="G128" s="247"/>
      <c r="H128" s="250">
        <v>13.65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6" t="s">
        <v>164</v>
      </c>
      <c r="AU128" s="256" t="s">
        <v>85</v>
      </c>
      <c r="AV128" s="13" t="s">
        <v>85</v>
      </c>
      <c r="AW128" s="13" t="s">
        <v>4</v>
      </c>
      <c r="AX128" s="13" t="s">
        <v>83</v>
      </c>
      <c r="AY128" s="256" t="s">
        <v>124</v>
      </c>
    </row>
    <row r="129" s="2" customFormat="1" ht="16.5" customHeight="1">
      <c r="A129" s="37"/>
      <c r="B129" s="38"/>
      <c r="C129" s="236" t="s">
        <v>141</v>
      </c>
      <c r="D129" s="236" t="s">
        <v>136</v>
      </c>
      <c r="E129" s="237" t="s">
        <v>557</v>
      </c>
      <c r="F129" s="238" t="s">
        <v>558</v>
      </c>
      <c r="G129" s="239" t="s">
        <v>157</v>
      </c>
      <c r="H129" s="240">
        <v>13.65</v>
      </c>
      <c r="I129" s="241"/>
      <c r="J129" s="242">
        <f>ROUND(I129*H129,2)</f>
        <v>0</v>
      </c>
      <c r="K129" s="238" t="s">
        <v>1</v>
      </c>
      <c r="L129" s="243"/>
      <c r="M129" s="244" t="s">
        <v>1</v>
      </c>
      <c r="N129" s="245" t="s">
        <v>40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139</v>
      </c>
      <c r="AT129" s="229" t="s">
        <v>136</v>
      </c>
      <c r="AU129" s="229" t="s">
        <v>85</v>
      </c>
      <c r="AY129" s="16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83</v>
      </c>
      <c r="BK129" s="230">
        <f>ROUND(I129*H129,2)</f>
        <v>0</v>
      </c>
      <c r="BL129" s="16" t="s">
        <v>132</v>
      </c>
      <c r="BM129" s="229" t="s">
        <v>559</v>
      </c>
    </row>
    <row r="130" s="13" customFormat="1">
      <c r="A130" s="13"/>
      <c r="B130" s="246"/>
      <c r="C130" s="247"/>
      <c r="D130" s="248" t="s">
        <v>164</v>
      </c>
      <c r="E130" s="247"/>
      <c r="F130" s="249" t="s">
        <v>556</v>
      </c>
      <c r="G130" s="247"/>
      <c r="H130" s="250">
        <v>13.65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164</v>
      </c>
      <c r="AU130" s="256" t="s">
        <v>85</v>
      </c>
      <c r="AV130" s="13" t="s">
        <v>85</v>
      </c>
      <c r="AW130" s="13" t="s">
        <v>4</v>
      </c>
      <c r="AX130" s="13" t="s">
        <v>83</v>
      </c>
      <c r="AY130" s="256" t="s">
        <v>124</v>
      </c>
    </row>
    <row r="131" s="2" customFormat="1" ht="16.5" customHeight="1">
      <c r="A131" s="37"/>
      <c r="B131" s="38"/>
      <c r="C131" s="236" t="s">
        <v>145</v>
      </c>
      <c r="D131" s="236" t="s">
        <v>136</v>
      </c>
      <c r="E131" s="237" t="s">
        <v>560</v>
      </c>
      <c r="F131" s="238" t="s">
        <v>561</v>
      </c>
      <c r="G131" s="239" t="s">
        <v>130</v>
      </c>
      <c r="H131" s="240">
        <v>7</v>
      </c>
      <c r="I131" s="241"/>
      <c r="J131" s="242">
        <f>ROUND(I131*H131,2)</f>
        <v>0</v>
      </c>
      <c r="K131" s="238" t="s">
        <v>1</v>
      </c>
      <c r="L131" s="243"/>
      <c r="M131" s="244" t="s">
        <v>1</v>
      </c>
      <c r="N131" s="245" t="s">
        <v>40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139</v>
      </c>
      <c r="AT131" s="229" t="s">
        <v>136</v>
      </c>
      <c r="AU131" s="229" t="s">
        <v>85</v>
      </c>
      <c r="AY131" s="16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83</v>
      </c>
      <c r="BK131" s="230">
        <f>ROUND(I131*H131,2)</f>
        <v>0</v>
      </c>
      <c r="BL131" s="16" t="s">
        <v>132</v>
      </c>
      <c r="BM131" s="229" t="s">
        <v>562</v>
      </c>
    </row>
    <row r="132" s="2" customFormat="1" ht="16.5" customHeight="1">
      <c r="A132" s="37"/>
      <c r="B132" s="38"/>
      <c r="C132" s="236" t="s">
        <v>150</v>
      </c>
      <c r="D132" s="236" t="s">
        <v>136</v>
      </c>
      <c r="E132" s="237" t="s">
        <v>563</v>
      </c>
      <c r="F132" s="238" t="s">
        <v>564</v>
      </c>
      <c r="G132" s="239" t="s">
        <v>130</v>
      </c>
      <c r="H132" s="240">
        <v>21</v>
      </c>
      <c r="I132" s="241"/>
      <c r="J132" s="242">
        <f>ROUND(I132*H132,2)</f>
        <v>0</v>
      </c>
      <c r="K132" s="238" t="s">
        <v>1</v>
      </c>
      <c r="L132" s="243"/>
      <c r="M132" s="244" t="s">
        <v>1</v>
      </c>
      <c r="N132" s="245" t="s">
        <v>40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139</v>
      </c>
      <c r="AT132" s="229" t="s">
        <v>136</v>
      </c>
      <c r="AU132" s="229" t="s">
        <v>85</v>
      </c>
      <c r="AY132" s="16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83</v>
      </c>
      <c r="BK132" s="230">
        <f>ROUND(I132*H132,2)</f>
        <v>0</v>
      </c>
      <c r="BL132" s="16" t="s">
        <v>132</v>
      </c>
      <c r="BM132" s="229" t="s">
        <v>565</v>
      </c>
    </row>
    <row r="133" s="2" customFormat="1" ht="16.5" customHeight="1">
      <c r="A133" s="37"/>
      <c r="B133" s="38"/>
      <c r="C133" s="236" t="s">
        <v>154</v>
      </c>
      <c r="D133" s="236" t="s">
        <v>136</v>
      </c>
      <c r="E133" s="237" t="s">
        <v>566</v>
      </c>
      <c r="F133" s="238" t="s">
        <v>567</v>
      </c>
      <c r="G133" s="239" t="s">
        <v>130</v>
      </c>
      <c r="H133" s="240">
        <v>1</v>
      </c>
      <c r="I133" s="241"/>
      <c r="J133" s="242">
        <f>ROUND(I133*H133,2)</f>
        <v>0</v>
      </c>
      <c r="K133" s="238" t="s">
        <v>1</v>
      </c>
      <c r="L133" s="243"/>
      <c r="M133" s="244" t="s">
        <v>1</v>
      </c>
      <c r="N133" s="245" t="s">
        <v>40</v>
      </c>
      <c r="O133" s="90"/>
      <c r="P133" s="227">
        <f>O133*H133</f>
        <v>0</v>
      </c>
      <c r="Q133" s="227">
        <v>2.0000000000000002E-05</v>
      </c>
      <c r="R133" s="227">
        <f>Q133*H133</f>
        <v>2.0000000000000002E-05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139</v>
      </c>
      <c r="AT133" s="229" t="s">
        <v>136</v>
      </c>
      <c r="AU133" s="229" t="s">
        <v>85</v>
      </c>
      <c r="AY133" s="16" t="s">
        <v>124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83</v>
      </c>
      <c r="BK133" s="230">
        <f>ROUND(I133*H133,2)</f>
        <v>0</v>
      </c>
      <c r="BL133" s="16" t="s">
        <v>132</v>
      </c>
      <c r="BM133" s="229" t="s">
        <v>568</v>
      </c>
    </row>
    <row r="134" s="2" customFormat="1" ht="16.5" customHeight="1">
      <c r="A134" s="37"/>
      <c r="B134" s="38"/>
      <c r="C134" s="236" t="s">
        <v>160</v>
      </c>
      <c r="D134" s="236" t="s">
        <v>136</v>
      </c>
      <c r="E134" s="237" t="s">
        <v>569</v>
      </c>
      <c r="F134" s="238" t="s">
        <v>570</v>
      </c>
      <c r="G134" s="239" t="s">
        <v>130</v>
      </c>
      <c r="H134" s="240">
        <v>10</v>
      </c>
      <c r="I134" s="241"/>
      <c r="J134" s="242">
        <f>ROUND(I134*H134,2)</f>
        <v>0</v>
      </c>
      <c r="K134" s="238" t="s">
        <v>1</v>
      </c>
      <c r="L134" s="243"/>
      <c r="M134" s="244" t="s">
        <v>1</v>
      </c>
      <c r="N134" s="245" t="s">
        <v>40</v>
      </c>
      <c r="O134" s="90"/>
      <c r="P134" s="227">
        <f>O134*H134</f>
        <v>0</v>
      </c>
      <c r="Q134" s="227">
        <v>2.0000000000000002E-05</v>
      </c>
      <c r="R134" s="227">
        <f>Q134*H134</f>
        <v>0.00020000000000000001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139</v>
      </c>
      <c r="AT134" s="229" t="s">
        <v>136</v>
      </c>
      <c r="AU134" s="229" t="s">
        <v>85</v>
      </c>
      <c r="AY134" s="16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83</v>
      </c>
      <c r="BK134" s="230">
        <f>ROUND(I134*H134,2)</f>
        <v>0</v>
      </c>
      <c r="BL134" s="16" t="s">
        <v>132</v>
      </c>
      <c r="BM134" s="229" t="s">
        <v>571</v>
      </c>
    </row>
    <row r="135" s="2" customFormat="1" ht="24.15" customHeight="1">
      <c r="A135" s="37"/>
      <c r="B135" s="38"/>
      <c r="C135" s="236" t="s">
        <v>166</v>
      </c>
      <c r="D135" s="236" t="s">
        <v>136</v>
      </c>
      <c r="E135" s="237" t="s">
        <v>572</v>
      </c>
      <c r="F135" s="238" t="s">
        <v>573</v>
      </c>
      <c r="G135" s="239" t="s">
        <v>130</v>
      </c>
      <c r="H135" s="240">
        <v>2</v>
      </c>
      <c r="I135" s="241"/>
      <c r="J135" s="242">
        <f>ROUND(I135*H135,2)</f>
        <v>0</v>
      </c>
      <c r="K135" s="238" t="s">
        <v>1</v>
      </c>
      <c r="L135" s="243"/>
      <c r="M135" s="244" t="s">
        <v>1</v>
      </c>
      <c r="N135" s="245" t="s">
        <v>40</v>
      </c>
      <c r="O135" s="90"/>
      <c r="P135" s="227">
        <f>O135*H135</f>
        <v>0</v>
      </c>
      <c r="Q135" s="227">
        <v>4.0000000000000003E-05</v>
      </c>
      <c r="R135" s="227">
        <f>Q135*H135</f>
        <v>8.0000000000000007E-05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139</v>
      </c>
      <c r="AT135" s="229" t="s">
        <v>136</v>
      </c>
      <c r="AU135" s="229" t="s">
        <v>85</v>
      </c>
      <c r="AY135" s="16" t="s">
        <v>124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83</v>
      </c>
      <c r="BK135" s="230">
        <f>ROUND(I135*H135,2)</f>
        <v>0</v>
      </c>
      <c r="BL135" s="16" t="s">
        <v>132</v>
      </c>
      <c r="BM135" s="229" t="s">
        <v>574</v>
      </c>
    </row>
    <row r="136" s="2" customFormat="1" ht="16.5" customHeight="1">
      <c r="A136" s="37"/>
      <c r="B136" s="38"/>
      <c r="C136" s="236" t="s">
        <v>171</v>
      </c>
      <c r="D136" s="236" t="s">
        <v>136</v>
      </c>
      <c r="E136" s="237" t="s">
        <v>575</v>
      </c>
      <c r="F136" s="238" t="s">
        <v>576</v>
      </c>
      <c r="G136" s="239" t="s">
        <v>130</v>
      </c>
      <c r="H136" s="240">
        <v>6</v>
      </c>
      <c r="I136" s="241"/>
      <c r="J136" s="242">
        <f>ROUND(I136*H136,2)</f>
        <v>0</v>
      </c>
      <c r="K136" s="238" t="s">
        <v>1</v>
      </c>
      <c r="L136" s="243"/>
      <c r="M136" s="244" t="s">
        <v>1</v>
      </c>
      <c r="N136" s="245" t="s">
        <v>40</v>
      </c>
      <c r="O136" s="90"/>
      <c r="P136" s="227">
        <f>O136*H136</f>
        <v>0</v>
      </c>
      <c r="Q136" s="227">
        <v>5.0000000000000002E-05</v>
      </c>
      <c r="R136" s="227">
        <f>Q136*H136</f>
        <v>0.00030000000000000003</v>
      </c>
      <c r="S136" s="227">
        <v>0</v>
      </c>
      <c r="T136" s="22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139</v>
      </c>
      <c r="AT136" s="229" t="s">
        <v>136</v>
      </c>
      <c r="AU136" s="229" t="s">
        <v>85</v>
      </c>
      <c r="AY136" s="16" t="s">
        <v>124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83</v>
      </c>
      <c r="BK136" s="230">
        <f>ROUND(I136*H136,2)</f>
        <v>0</v>
      </c>
      <c r="BL136" s="16" t="s">
        <v>132</v>
      </c>
      <c r="BM136" s="229" t="s">
        <v>577</v>
      </c>
    </row>
    <row r="137" s="2" customFormat="1" ht="16.5" customHeight="1">
      <c r="A137" s="37"/>
      <c r="B137" s="38"/>
      <c r="C137" s="236" t="s">
        <v>179</v>
      </c>
      <c r="D137" s="236" t="s">
        <v>136</v>
      </c>
      <c r="E137" s="237" t="s">
        <v>578</v>
      </c>
      <c r="F137" s="238" t="s">
        <v>579</v>
      </c>
      <c r="G137" s="239" t="s">
        <v>130</v>
      </c>
      <c r="H137" s="240">
        <v>2</v>
      </c>
      <c r="I137" s="241"/>
      <c r="J137" s="242">
        <f>ROUND(I137*H137,2)</f>
        <v>0</v>
      </c>
      <c r="K137" s="238" t="s">
        <v>1</v>
      </c>
      <c r="L137" s="243"/>
      <c r="M137" s="244" t="s">
        <v>1</v>
      </c>
      <c r="N137" s="245" t="s">
        <v>40</v>
      </c>
      <c r="O137" s="90"/>
      <c r="P137" s="227">
        <f>O137*H137</f>
        <v>0</v>
      </c>
      <c r="Q137" s="227">
        <v>8.0000000000000007E-05</v>
      </c>
      <c r="R137" s="227">
        <f>Q137*H137</f>
        <v>0.00016000000000000001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139</v>
      </c>
      <c r="AT137" s="229" t="s">
        <v>136</v>
      </c>
      <c r="AU137" s="229" t="s">
        <v>85</v>
      </c>
      <c r="AY137" s="16" t="s">
        <v>124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83</v>
      </c>
      <c r="BK137" s="230">
        <f>ROUND(I137*H137,2)</f>
        <v>0</v>
      </c>
      <c r="BL137" s="16" t="s">
        <v>132</v>
      </c>
      <c r="BM137" s="229" t="s">
        <v>580</v>
      </c>
    </row>
    <row r="138" s="2" customFormat="1" ht="49.05" customHeight="1">
      <c r="A138" s="37"/>
      <c r="B138" s="38"/>
      <c r="C138" s="218" t="s">
        <v>184</v>
      </c>
      <c r="D138" s="218" t="s">
        <v>127</v>
      </c>
      <c r="E138" s="219" t="s">
        <v>128</v>
      </c>
      <c r="F138" s="220" t="s">
        <v>129</v>
      </c>
      <c r="G138" s="221" t="s">
        <v>130</v>
      </c>
      <c r="H138" s="222">
        <v>71</v>
      </c>
      <c r="I138" s="223"/>
      <c r="J138" s="224">
        <f>ROUND(I138*H138,2)</f>
        <v>0</v>
      </c>
      <c r="K138" s="220" t="s">
        <v>131</v>
      </c>
      <c r="L138" s="43"/>
      <c r="M138" s="225" t="s">
        <v>1</v>
      </c>
      <c r="N138" s="226" t="s">
        <v>40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132</v>
      </c>
      <c r="AT138" s="229" t="s">
        <v>127</v>
      </c>
      <c r="AU138" s="229" t="s">
        <v>85</v>
      </c>
      <c r="AY138" s="16" t="s">
        <v>124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83</v>
      </c>
      <c r="BK138" s="230">
        <f>ROUND(I138*H138,2)</f>
        <v>0</v>
      </c>
      <c r="BL138" s="16" t="s">
        <v>132</v>
      </c>
      <c r="BM138" s="229" t="s">
        <v>581</v>
      </c>
    </row>
    <row r="139" s="2" customFormat="1">
      <c r="A139" s="37"/>
      <c r="B139" s="38"/>
      <c r="C139" s="39"/>
      <c r="D139" s="231" t="s">
        <v>134</v>
      </c>
      <c r="E139" s="39"/>
      <c r="F139" s="232" t="s">
        <v>135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134</v>
      </c>
      <c r="AU139" s="16" t="s">
        <v>85</v>
      </c>
    </row>
    <row r="140" s="2" customFormat="1" ht="21.75" customHeight="1">
      <c r="A140" s="37"/>
      <c r="B140" s="38"/>
      <c r="C140" s="236" t="s">
        <v>8</v>
      </c>
      <c r="D140" s="236" t="s">
        <v>136</v>
      </c>
      <c r="E140" s="237" t="s">
        <v>137</v>
      </c>
      <c r="F140" s="238" t="s">
        <v>138</v>
      </c>
      <c r="G140" s="239" t="s">
        <v>130</v>
      </c>
      <c r="H140" s="240">
        <v>69</v>
      </c>
      <c r="I140" s="241"/>
      <c r="J140" s="242">
        <f>ROUND(I140*H140,2)</f>
        <v>0</v>
      </c>
      <c r="K140" s="238" t="s">
        <v>131</v>
      </c>
      <c r="L140" s="243"/>
      <c r="M140" s="244" t="s">
        <v>1</v>
      </c>
      <c r="N140" s="245" t="s">
        <v>40</v>
      </c>
      <c r="O140" s="90"/>
      <c r="P140" s="227">
        <f>O140*H140</f>
        <v>0</v>
      </c>
      <c r="Q140" s="227">
        <v>4.0000000000000003E-05</v>
      </c>
      <c r="R140" s="227">
        <f>Q140*H140</f>
        <v>0.0027600000000000003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139</v>
      </c>
      <c r="AT140" s="229" t="s">
        <v>136</v>
      </c>
      <c r="AU140" s="229" t="s">
        <v>85</v>
      </c>
      <c r="AY140" s="16" t="s">
        <v>124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83</v>
      </c>
      <c r="BK140" s="230">
        <f>ROUND(I140*H140,2)</f>
        <v>0</v>
      </c>
      <c r="BL140" s="16" t="s">
        <v>132</v>
      </c>
      <c r="BM140" s="229" t="s">
        <v>582</v>
      </c>
    </row>
    <row r="141" s="2" customFormat="1" ht="24.15" customHeight="1">
      <c r="A141" s="37"/>
      <c r="B141" s="38"/>
      <c r="C141" s="236" t="s">
        <v>193</v>
      </c>
      <c r="D141" s="236" t="s">
        <v>136</v>
      </c>
      <c r="E141" s="237" t="s">
        <v>142</v>
      </c>
      <c r="F141" s="238" t="s">
        <v>143</v>
      </c>
      <c r="G141" s="239" t="s">
        <v>130</v>
      </c>
      <c r="H141" s="240">
        <v>2</v>
      </c>
      <c r="I141" s="241"/>
      <c r="J141" s="242">
        <f>ROUND(I141*H141,2)</f>
        <v>0</v>
      </c>
      <c r="K141" s="238" t="s">
        <v>131</v>
      </c>
      <c r="L141" s="243"/>
      <c r="M141" s="244" t="s">
        <v>1</v>
      </c>
      <c r="N141" s="245" t="s">
        <v>40</v>
      </c>
      <c r="O141" s="90"/>
      <c r="P141" s="227">
        <f>O141*H141</f>
        <v>0</v>
      </c>
      <c r="Q141" s="227">
        <v>5.0000000000000002E-05</v>
      </c>
      <c r="R141" s="227">
        <f>Q141*H141</f>
        <v>0.00010000000000000001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139</v>
      </c>
      <c r="AT141" s="229" t="s">
        <v>136</v>
      </c>
      <c r="AU141" s="229" t="s">
        <v>85</v>
      </c>
      <c r="AY141" s="16" t="s">
        <v>124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83</v>
      </c>
      <c r="BK141" s="230">
        <f>ROUND(I141*H141,2)</f>
        <v>0</v>
      </c>
      <c r="BL141" s="16" t="s">
        <v>132</v>
      </c>
      <c r="BM141" s="229" t="s">
        <v>583</v>
      </c>
    </row>
    <row r="142" s="2" customFormat="1" ht="55.5" customHeight="1">
      <c r="A142" s="37"/>
      <c r="B142" s="38"/>
      <c r="C142" s="218" t="s">
        <v>198</v>
      </c>
      <c r="D142" s="218" t="s">
        <v>127</v>
      </c>
      <c r="E142" s="219" t="s">
        <v>146</v>
      </c>
      <c r="F142" s="220" t="s">
        <v>147</v>
      </c>
      <c r="G142" s="221" t="s">
        <v>130</v>
      </c>
      <c r="H142" s="222">
        <v>45</v>
      </c>
      <c r="I142" s="223"/>
      <c r="J142" s="224">
        <f>ROUND(I142*H142,2)</f>
        <v>0</v>
      </c>
      <c r="K142" s="220" t="s">
        <v>131</v>
      </c>
      <c r="L142" s="43"/>
      <c r="M142" s="225" t="s">
        <v>1</v>
      </c>
      <c r="N142" s="226" t="s">
        <v>40</v>
      </c>
      <c r="O142" s="90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132</v>
      </c>
      <c r="AT142" s="229" t="s">
        <v>127</v>
      </c>
      <c r="AU142" s="229" t="s">
        <v>85</v>
      </c>
      <c r="AY142" s="16" t="s">
        <v>124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83</v>
      </c>
      <c r="BK142" s="230">
        <f>ROUND(I142*H142,2)</f>
        <v>0</v>
      </c>
      <c r="BL142" s="16" t="s">
        <v>132</v>
      </c>
      <c r="BM142" s="229" t="s">
        <v>584</v>
      </c>
    </row>
    <row r="143" s="2" customFormat="1">
      <c r="A143" s="37"/>
      <c r="B143" s="38"/>
      <c r="C143" s="39"/>
      <c r="D143" s="231" t="s">
        <v>134</v>
      </c>
      <c r="E143" s="39"/>
      <c r="F143" s="232" t="s">
        <v>149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134</v>
      </c>
      <c r="AU143" s="16" t="s">
        <v>85</v>
      </c>
    </row>
    <row r="144" s="2" customFormat="1" ht="24.15" customHeight="1">
      <c r="A144" s="37"/>
      <c r="B144" s="38"/>
      <c r="C144" s="236" t="s">
        <v>203</v>
      </c>
      <c r="D144" s="236" t="s">
        <v>136</v>
      </c>
      <c r="E144" s="237" t="s">
        <v>151</v>
      </c>
      <c r="F144" s="238" t="s">
        <v>152</v>
      </c>
      <c r="G144" s="239" t="s">
        <v>130</v>
      </c>
      <c r="H144" s="240">
        <v>45</v>
      </c>
      <c r="I144" s="241"/>
      <c r="J144" s="242">
        <f>ROUND(I144*H144,2)</f>
        <v>0</v>
      </c>
      <c r="K144" s="238" t="s">
        <v>131</v>
      </c>
      <c r="L144" s="243"/>
      <c r="M144" s="244" t="s">
        <v>1</v>
      </c>
      <c r="N144" s="245" t="s">
        <v>40</v>
      </c>
      <c r="O144" s="90"/>
      <c r="P144" s="227">
        <f>O144*H144</f>
        <v>0</v>
      </c>
      <c r="Q144" s="227">
        <v>9.0000000000000006E-05</v>
      </c>
      <c r="R144" s="227">
        <f>Q144*H144</f>
        <v>0.0040500000000000006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139</v>
      </c>
      <c r="AT144" s="229" t="s">
        <v>136</v>
      </c>
      <c r="AU144" s="229" t="s">
        <v>85</v>
      </c>
      <c r="AY144" s="16" t="s">
        <v>124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83</v>
      </c>
      <c r="BK144" s="230">
        <f>ROUND(I144*H144,2)</f>
        <v>0</v>
      </c>
      <c r="BL144" s="16" t="s">
        <v>132</v>
      </c>
      <c r="BM144" s="229" t="s">
        <v>585</v>
      </c>
    </row>
    <row r="145" s="2" customFormat="1" ht="37.8" customHeight="1">
      <c r="A145" s="37"/>
      <c r="B145" s="38"/>
      <c r="C145" s="218" t="s">
        <v>132</v>
      </c>
      <c r="D145" s="218" t="s">
        <v>127</v>
      </c>
      <c r="E145" s="219" t="s">
        <v>167</v>
      </c>
      <c r="F145" s="220" t="s">
        <v>168</v>
      </c>
      <c r="G145" s="221" t="s">
        <v>157</v>
      </c>
      <c r="H145" s="222">
        <v>300</v>
      </c>
      <c r="I145" s="223"/>
      <c r="J145" s="224">
        <f>ROUND(I145*H145,2)</f>
        <v>0</v>
      </c>
      <c r="K145" s="220" t="s">
        <v>131</v>
      </c>
      <c r="L145" s="43"/>
      <c r="M145" s="225" t="s">
        <v>1</v>
      </c>
      <c r="N145" s="226" t="s">
        <v>40</v>
      </c>
      <c r="O145" s="90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132</v>
      </c>
      <c r="AT145" s="229" t="s">
        <v>127</v>
      </c>
      <c r="AU145" s="229" t="s">
        <v>85</v>
      </c>
      <c r="AY145" s="16" t="s">
        <v>124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83</v>
      </c>
      <c r="BK145" s="230">
        <f>ROUND(I145*H145,2)</f>
        <v>0</v>
      </c>
      <c r="BL145" s="16" t="s">
        <v>132</v>
      </c>
      <c r="BM145" s="229" t="s">
        <v>586</v>
      </c>
    </row>
    <row r="146" s="2" customFormat="1">
      <c r="A146" s="37"/>
      <c r="B146" s="38"/>
      <c r="C146" s="39"/>
      <c r="D146" s="231" t="s">
        <v>134</v>
      </c>
      <c r="E146" s="39"/>
      <c r="F146" s="232" t="s">
        <v>170</v>
      </c>
      <c r="G146" s="39"/>
      <c r="H146" s="39"/>
      <c r="I146" s="233"/>
      <c r="J146" s="39"/>
      <c r="K146" s="39"/>
      <c r="L146" s="43"/>
      <c r="M146" s="234"/>
      <c r="N146" s="23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85</v>
      </c>
    </row>
    <row r="147" s="2" customFormat="1" ht="24.15" customHeight="1">
      <c r="A147" s="37"/>
      <c r="B147" s="38"/>
      <c r="C147" s="236" t="s">
        <v>212</v>
      </c>
      <c r="D147" s="236" t="s">
        <v>136</v>
      </c>
      <c r="E147" s="237" t="s">
        <v>172</v>
      </c>
      <c r="F147" s="238" t="s">
        <v>173</v>
      </c>
      <c r="G147" s="239" t="s">
        <v>157</v>
      </c>
      <c r="H147" s="240">
        <v>437</v>
      </c>
      <c r="I147" s="241"/>
      <c r="J147" s="242">
        <f>ROUND(I147*H147,2)</f>
        <v>0</v>
      </c>
      <c r="K147" s="238" t="s">
        <v>131</v>
      </c>
      <c r="L147" s="243"/>
      <c r="M147" s="244" t="s">
        <v>1</v>
      </c>
      <c r="N147" s="245" t="s">
        <v>40</v>
      </c>
      <c r="O147" s="90"/>
      <c r="P147" s="227">
        <f>O147*H147</f>
        <v>0</v>
      </c>
      <c r="Q147" s="227">
        <v>0.00012</v>
      </c>
      <c r="R147" s="227">
        <f>Q147*H147</f>
        <v>0.05244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139</v>
      </c>
      <c r="AT147" s="229" t="s">
        <v>136</v>
      </c>
      <c r="AU147" s="229" t="s">
        <v>85</v>
      </c>
      <c r="AY147" s="16" t="s">
        <v>124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83</v>
      </c>
      <c r="BK147" s="230">
        <f>ROUND(I147*H147,2)</f>
        <v>0</v>
      </c>
      <c r="BL147" s="16" t="s">
        <v>132</v>
      </c>
      <c r="BM147" s="229" t="s">
        <v>587</v>
      </c>
    </row>
    <row r="148" s="13" customFormat="1">
      <c r="A148" s="13"/>
      <c r="B148" s="246"/>
      <c r="C148" s="247"/>
      <c r="D148" s="248" t="s">
        <v>164</v>
      </c>
      <c r="E148" s="257" t="s">
        <v>1</v>
      </c>
      <c r="F148" s="249" t="s">
        <v>588</v>
      </c>
      <c r="G148" s="247"/>
      <c r="H148" s="250">
        <v>300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164</v>
      </c>
      <c r="AU148" s="256" t="s">
        <v>85</v>
      </c>
      <c r="AV148" s="13" t="s">
        <v>85</v>
      </c>
      <c r="AW148" s="13" t="s">
        <v>30</v>
      </c>
      <c r="AX148" s="13" t="s">
        <v>75</v>
      </c>
      <c r="AY148" s="256" t="s">
        <v>124</v>
      </c>
    </row>
    <row r="149" s="13" customFormat="1">
      <c r="A149" s="13"/>
      <c r="B149" s="246"/>
      <c r="C149" s="247"/>
      <c r="D149" s="248" t="s">
        <v>164</v>
      </c>
      <c r="E149" s="257" t="s">
        <v>1</v>
      </c>
      <c r="F149" s="249" t="s">
        <v>176</v>
      </c>
      <c r="G149" s="247"/>
      <c r="H149" s="250">
        <v>80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164</v>
      </c>
      <c r="AU149" s="256" t="s">
        <v>85</v>
      </c>
      <c r="AV149" s="13" t="s">
        <v>85</v>
      </c>
      <c r="AW149" s="13" t="s">
        <v>30</v>
      </c>
      <c r="AX149" s="13" t="s">
        <v>75</v>
      </c>
      <c r="AY149" s="256" t="s">
        <v>124</v>
      </c>
    </row>
    <row r="150" s="14" customFormat="1">
      <c r="A150" s="14"/>
      <c r="B150" s="258"/>
      <c r="C150" s="259"/>
      <c r="D150" s="248" t="s">
        <v>164</v>
      </c>
      <c r="E150" s="260" t="s">
        <v>1</v>
      </c>
      <c r="F150" s="261" t="s">
        <v>177</v>
      </c>
      <c r="G150" s="259"/>
      <c r="H150" s="262">
        <v>380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8" t="s">
        <v>164</v>
      </c>
      <c r="AU150" s="268" t="s">
        <v>85</v>
      </c>
      <c r="AV150" s="14" t="s">
        <v>145</v>
      </c>
      <c r="AW150" s="14" t="s">
        <v>30</v>
      </c>
      <c r="AX150" s="14" t="s">
        <v>83</v>
      </c>
      <c r="AY150" s="268" t="s">
        <v>124</v>
      </c>
    </row>
    <row r="151" s="13" customFormat="1">
      <c r="A151" s="13"/>
      <c r="B151" s="246"/>
      <c r="C151" s="247"/>
      <c r="D151" s="248" t="s">
        <v>164</v>
      </c>
      <c r="E151" s="247"/>
      <c r="F151" s="249" t="s">
        <v>589</v>
      </c>
      <c r="G151" s="247"/>
      <c r="H151" s="250">
        <v>437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164</v>
      </c>
      <c r="AU151" s="256" t="s">
        <v>85</v>
      </c>
      <c r="AV151" s="13" t="s">
        <v>85</v>
      </c>
      <c r="AW151" s="13" t="s">
        <v>4</v>
      </c>
      <c r="AX151" s="13" t="s">
        <v>83</v>
      </c>
      <c r="AY151" s="256" t="s">
        <v>124</v>
      </c>
    </row>
    <row r="152" s="2" customFormat="1" ht="37.8" customHeight="1">
      <c r="A152" s="37"/>
      <c r="B152" s="38"/>
      <c r="C152" s="218" t="s">
        <v>217</v>
      </c>
      <c r="D152" s="218" t="s">
        <v>127</v>
      </c>
      <c r="E152" s="219" t="s">
        <v>180</v>
      </c>
      <c r="F152" s="220" t="s">
        <v>181</v>
      </c>
      <c r="G152" s="221" t="s">
        <v>157</v>
      </c>
      <c r="H152" s="222">
        <v>400</v>
      </c>
      <c r="I152" s="223"/>
      <c r="J152" s="224">
        <f>ROUND(I152*H152,2)</f>
        <v>0</v>
      </c>
      <c r="K152" s="220" t="s">
        <v>131</v>
      </c>
      <c r="L152" s="43"/>
      <c r="M152" s="225" t="s">
        <v>1</v>
      </c>
      <c r="N152" s="226" t="s">
        <v>40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132</v>
      </c>
      <c r="AT152" s="229" t="s">
        <v>127</v>
      </c>
      <c r="AU152" s="229" t="s">
        <v>85</v>
      </c>
      <c r="AY152" s="16" t="s">
        <v>124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83</v>
      </c>
      <c r="BK152" s="230">
        <f>ROUND(I152*H152,2)</f>
        <v>0</v>
      </c>
      <c r="BL152" s="16" t="s">
        <v>132</v>
      </c>
      <c r="BM152" s="229" t="s">
        <v>590</v>
      </c>
    </row>
    <row r="153" s="2" customFormat="1">
      <c r="A153" s="37"/>
      <c r="B153" s="38"/>
      <c r="C153" s="39"/>
      <c r="D153" s="231" t="s">
        <v>134</v>
      </c>
      <c r="E153" s="39"/>
      <c r="F153" s="232" t="s">
        <v>183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134</v>
      </c>
      <c r="AU153" s="16" t="s">
        <v>85</v>
      </c>
    </row>
    <row r="154" s="2" customFormat="1" ht="24.15" customHeight="1">
      <c r="A154" s="37"/>
      <c r="B154" s="38"/>
      <c r="C154" s="236" t="s">
        <v>222</v>
      </c>
      <c r="D154" s="236" t="s">
        <v>136</v>
      </c>
      <c r="E154" s="237" t="s">
        <v>185</v>
      </c>
      <c r="F154" s="238" t="s">
        <v>186</v>
      </c>
      <c r="G154" s="239" t="s">
        <v>157</v>
      </c>
      <c r="H154" s="240">
        <v>460</v>
      </c>
      <c r="I154" s="241"/>
      <c r="J154" s="242">
        <f>ROUND(I154*H154,2)</f>
        <v>0</v>
      </c>
      <c r="K154" s="238" t="s">
        <v>131</v>
      </c>
      <c r="L154" s="243"/>
      <c r="M154" s="244" t="s">
        <v>1</v>
      </c>
      <c r="N154" s="245" t="s">
        <v>40</v>
      </c>
      <c r="O154" s="90"/>
      <c r="P154" s="227">
        <f>O154*H154</f>
        <v>0</v>
      </c>
      <c r="Q154" s="227">
        <v>0.00017000000000000001</v>
      </c>
      <c r="R154" s="227">
        <f>Q154*H154</f>
        <v>0.078200000000000006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139</v>
      </c>
      <c r="AT154" s="229" t="s">
        <v>136</v>
      </c>
      <c r="AU154" s="229" t="s">
        <v>85</v>
      </c>
      <c r="AY154" s="16" t="s">
        <v>124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83</v>
      </c>
      <c r="BK154" s="230">
        <f>ROUND(I154*H154,2)</f>
        <v>0</v>
      </c>
      <c r="BL154" s="16" t="s">
        <v>132</v>
      </c>
      <c r="BM154" s="229" t="s">
        <v>591</v>
      </c>
    </row>
    <row r="155" s="13" customFormat="1">
      <c r="A155" s="13"/>
      <c r="B155" s="246"/>
      <c r="C155" s="247"/>
      <c r="D155" s="248" t="s">
        <v>164</v>
      </c>
      <c r="E155" s="247"/>
      <c r="F155" s="249" t="s">
        <v>592</v>
      </c>
      <c r="G155" s="247"/>
      <c r="H155" s="250">
        <v>460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164</v>
      </c>
      <c r="AU155" s="256" t="s">
        <v>85</v>
      </c>
      <c r="AV155" s="13" t="s">
        <v>85</v>
      </c>
      <c r="AW155" s="13" t="s">
        <v>4</v>
      </c>
      <c r="AX155" s="13" t="s">
        <v>83</v>
      </c>
      <c r="AY155" s="256" t="s">
        <v>124</v>
      </c>
    </row>
    <row r="156" s="2" customFormat="1" ht="37.8" customHeight="1">
      <c r="A156" s="37"/>
      <c r="B156" s="38"/>
      <c r="C156" s="218" t="s">
        <v>227</v>
      </c>
      <c r="D156" s="218" t="s">
        <v>127</v>
      </c>
      <c r="E156" s="219" t="s">
        <v>189</v>
      </c>
      <c r="F156" s="220" t="s">
        <v>190</v>
      </c>
      <c r="G156" s="221" t="s">
        <v>157</v>
      </c>
      <c r="H156" s="222">
        <v>60</v>
      </c>
      <c r="I156" s="223"/>
      <c r="J156" s="224">
        <f>ROUND(I156*H156,2)</f>
        <v>0</v>
      </c>
      <c r="K156" s="220" t="s">
        <v>131</v>
      </c>
      <c r="L156" s="43"/>
      <c r="M156" s="225" t="s">
        <v>1</v>
      </c>
      <c r="N156" s="226" t="s">
        <v>40</v>
      </c>
      <c r="O156" s="90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132</v>
      </c>
      <c r="AT156" s="229" t="s">
        <v>127</v>
      </c>
      <c r="AU156" s="229" t="s">
        <v>85</v>
      </c>
      <c r="AY156" s="16" t="s">
        <v>124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83</v>
      </c>
      <c r="BK156" s="230">
        <f>ROUND(I156*H156,2)</f>
        <v>0</v>
      </c>
      <c r="BL156" s="16" t="s">
        <v>132</v>
      </c>
      <c r="BM156" s="229" t="s">
        <v>593</v>
      </c>
    </row>
    <row r="157" s="2" customFormat="1">
      <c r="A157" s="37"/>
      <c r="B157" s="38"/>
      <c r="C157" s="39"/>
      <c r="D157" s="231" t="s">
        <v>134</v>
      </c>
      <c r="E157" s="39"/>
      <c r="F157" s="232" t="s">
        <v>192</v>
      </c>
      <c r="G157" s="39"/>
      <c r="H157" s="39"/>
      <c r="I157" s="233"/>
      <c r="J157" s="39"/>
      <c r="K157" s="39"/>
      <c r="L157" s="43"/>
      <c r="M157" s="234"/>
      <c r="N157" s="23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134</v>
      </c>
      <c r="AU157" s="16" t="s">
        <v>85</v>
      </c>
    </row>
    <row r="158" s="2" customFormat="1" ht="24.15" customHeight="1">
      <c r="A158" s="37"/>
      <c r="B158" s="38"/>
      <c r="C158" s="236" t="s">
        <v>7</v>
      </c>
      <c r="D158" s="236" t="s">
        <v>136</v>
      </c>
      <c r="E158" s="237" t="s">
        <v>194</v>
      </c>
      <c r="F158" s="238" t="s">
        <v>195</v>
      </c>
      <c r="G158" s="239" t="s">
        <v>157</v>
      </c>
      <c r="H158" s="240">
        <v>69</v>
      </c>
      <c r="I158" s="241"/>
      <c r="J158" s="242">
        <f>ROUND(I158*H158,2)</f>
        <v>0</v>
      </c>
      <c r="K158" s="238" t="s">
        <v>131</v>
      </c>
      <c r="L158" s="243"/>
      <c r="M158" s="244" t="s">
        <v>1</v>
      </c>
      <c r="N158" s="245" t="s">
        <v>40</v>
      </c>
      <c r="O158" s="90"/>
      <c r="P158" s="227">
        <f>O158*H158</f>
        <v>0</v>
      </c>
      <c r="Q158" s="227">
        <v>0.00016000000000000001</v>
      </c>
      <c r="R158" s="227">
        <f>Q158*H158</f>
        <v>0.011040000000000001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139</v>
      </c>
      <c r="AT158" s="229" t="s">
        <v>136</v>
      </c>
      <c r="AU158" s="229" t="s">
        <v>85</v>
      </c>
      <c r="AY158" s="16" t="s">
        <v>124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83</v>
      </c>
      <c r="BK158" s="230">
        <f>ROUND(I158*H158,2)</f>
        <v>0</v>
      </c>
      <c r="BL158" s="16" t="s">
        <v>132</v>
      </c>
      <c r="BM158" s="229" t="s">
        <v>594</v>
      </c>
    </row>
    <row r="159" s="13" customFormat="1">
      <c r="A159" s="13"/>
      <c r="B159" s="246"/>
      <c r="C159" s="247"/>
      <c r="D159" s="248" t="s">
        <v>164</v>
      </c>
      <c r="E159" s="247"/>
      <c r="F159" s="249" t="s">
        <v>489</v>
      </c>
      <c r="G159" s="247"/>
      <c r="H159" s="250">
        <v>69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164</v>
      </c>
      <c r="AU159" s="256" t="s">
        <v>85</v>
      </c>
      <c r="AV159" s="13" t="s">
        <v>85</v>
      </c>
      <c r="AW159" s="13" t="s">
        <v>4</v>
      </c>
      <c r="AX159" s="13" t="s">
        <v>83</v>
      </c>
      <c r="AY159" s="256" t="s">
        <v>124</v>
      </c>
    </row>
    <row r="160" s="2" customFormat="1" ht="33" customHeight="1">
      <c r="A160" s="37"/>
      <c r="B160" s="38"/>
      <c r="C160" s="218" t="s">
        <v>236</v>
      </c>
      <c r="D160" s="218" t="s">
        <v>127</v>
      </c>
      <c r="E160" s="219" t="s">
        <v>218</v>
      </c>
      <c r="F160" s="220" t="s">
        <v>219</v>
      </c>
      <c r="G160" s="221" t="s">
        <v>130</v>
      </c>
      <c r="H160" s="222">
        <v>53</v>
      </c>
      <c r="I160" s="223"/>
      <c r="J160" s="224">
        <f>ROUND(I160*H160,2)</f>
        <v>0</v>
      </c>
      <c r="K160" s="220" t="s">
        <v>131</v>
      </c>
      <c r="L160" s="43"/>
      <c r="M160" s="225" t="s">
        <v>1</v>
      </c>
      <c r="N160" s="226" t="s">
        <v>40</v>
      </c>
      <c r="O160" s="90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132</v>
      </c>
      <c r="AT160" s="229" t="s">
        <v>127</v>
      </c>
      <c r="AU160" s="229" t="s">
        <v>85</v>
      </c>
      <c r="AY160" s="16" t="s">
        <v>124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83</v>
      </c>
      <c r="BK160" s="230">
        <f>ROUND(I160*H160,2)</f>
        <v>0</v>
      </c>
      <c r="BL160" s="16" t="s">
        <v>132</v>
      </c>
      <c r="BM160" s="229" t="s">
        <v>595</v>
      </c>
    </row>
    <row r="161" s="2" customFormat="1">
      <c r="A161" s="37"/>
      <c r="B161" s="38"/>
      <c r="C161" s="39"/>
      <c r="D161" s="231" t="s">
        <v>134</v>
      </c>
      <c r="E161" s="39"/>
      <c r="F161" s="232" t="s">
        <v>221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134</v>
      </c>
      <c r="AU161" s="16" t="s">
        <v>85</v>
      </c>
    </row>
    <row r="162" s="2" customFormat="1" ht="33" customHeight="1">
      <c r="A162" s="37"/>
      <c r="B162" s="38"/>
      <c r="C162" s="218" t="s">
        <v>241</v>
      </c>
      <c r="D162" s="218" t="s">
        <v>127</v>
      </c>
      <c r="E162" s="219" t="s">
        <v>223</v>
      </c>
      <c r="F162" s="220" t="s">
        <v>224</v>
      </c>
      <c r="G162" s="221" t="s">
        <v>130</v>
      </c>
      <c r="H162" s="222">
        <v>2</v>
      </c>
      <c r="I162" s="223"/>
      <c r="J162" s="224">
        <f>ROUND(I162*H162,2)</f>
        <v>0</v>
      </c>
      <c r="K162" s="220" t="s">
        <v>131</v>
      </c>
      <c r="L162" s="43"/>
      <c r="M162" s="225" t="s">
        <v>1</v>
      </c>
      <c r="N162" s="226" t="s">
        <v>40</v>
      </c>
      <c r="O162" s="90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9" t="s">
        <v>132</v>
      </c>
      <c r="AT162" s="229" t="s">
        <v>127</v>
      </c>
      <c r="AU162" s="229" t="s">
        <v>85</v>
      </c>
      <c r="AY162" s="16" t="s">
        <v>124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83</v>
      </c>
      <c r="BK162" s="230">
        <f>ROUND(I162*H162,2)</f>
        <v>0</v>
      </c>
      <c r="BL162" s="16" t="s">
        <v>132</v>
      </c>
      <c r="BM162" s="229" t="s">
        <v>596</v>
      </c>
    </row>
    <row r="163" s="2" customFormat="1">
      <c r="A163" s="37"/>
      <c r="B163" s="38"/>
      <c r="C163" s="39"/>
      <c r="D163" s="231" t="s">
        <v>134</v>
      </c>
      <c r="E163" s="39"/>
      <c r="F163" s="232" t="s">
        <v>226</v>
      </c>
      <c r="G163" s="39"/>
      <c r="H163" s="39"/>
      <c r="I163" s="233"/>
      <c r="J163" s="39"/>
      <c r="K163" s="39"/>
      <c r="L163" s="43"/>
      <c r="M163" s="234"/>
      <c r="N163" s="23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134</v>
      </c>
      <c r="AU163" s="16" t="s">
        <v>85</v>
      </c>
    </row>
    <row r="164" s="2" customFormat="1" ht="33" customHeight="1">
      <c r="A164" s="37"/>
      <c r="B164" s="38"/>
      <c r="C164" s="218" t="s">
        <v>245</v>
      </c>
      <c r="D164" s="218" t="s">
        <v>127</v>
      </c>
      <c r="E164" s="219" t="s">
        <v>228</v>
      </c>
      <c r="F164" s="220" t="s">
        <v>229</v>
      </c>
      <c r="G164" s="221" t="s">
        <v>130</v>
      </c>
      <c r="H164" s="222">
        <v>10</v>
      </c>
      <c r="I164" s="223"/>
      <c r="J164" s="224">
        <f>ROUND(I164*H164,2)</f>
        <v>0</v>
      </c>
      <c r="K164" s="220" t="s">
        <v>131</v>
      </c>
      <c r="L164" s="43"/>
      <c r="M164" s="225" t="s">
        <v>1</v>
      </c>
      <c r="N164" s="226" t="s">
        <v>40</v>
      </c>
      <c r="O164" s="90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132</v>
      </c>
      <c r="AT164" s="229" t="s">
        <v>127</v>
      </c>
      <c r="AU164" s="229" t="s">
        <v>85</v>
      </c>
      <c r="AY164" s="16" t="s">
        <v>124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83</v>
      </c>
      <c r="BK164" s="230">
        <f>ROUND(I164*H164,2)</f>
        <v>0</v>
      </c>
      <c r="BL164" s="16" t="s">
        <v>132</v>
      </c>
      <c r="BM164" s="229" t="s">
        <v>597</v>
      </c>
    </row>
    <row r="165" s="2" customFormat="1">
      <c r="A165" s="37"/>
      <c r="B165" s="38"/>
      <c r="C165" s="39"/>
      <c r="D165" s="231" t="s">
        <v>134</v>
      </c>
      <c r="E165" s="39"/>
      <c r="F165" s="232" t="s">
        <v>231</v>
      </c>
      <c r="G165" s="39"/>
      <c r="H165" s="39"/>
      <c r="I165" s="233"/>
      <c r="J165" s="39"/>
      <c r="K165" s="39"/>
      <c r="L165" s="43"/>
      <c r="M165" s="234"/>
      <c r="N165" s="23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134</v>
      </c>
      <c r="AU165" s="16" t="s">
        <v>85</v>
      </c>
    </row>
    <row r="166" s="2" customFormat="1" ht="33" customHeight="1">
      <c r="A166" s="37"/>
      <c r="B166" s="38"/>
      <c r="C166" s="218" t="s">
        <v>249</v>
      </c>
      <c r="D166" s="218" t="s">
        <v>127</v>
      </c>
      <c r="E166" s="219" t="s">
        <v>237</v>
      </c>
      <c r="F166" s="220" t="s">
        <v>238</v>
      </c>
      <c r="G166" s="221" t="s">
        <v>130</v>
      </c>
      <c r="H166" s="222">
        <v>1</v>
      </c>
      <c r="I166" s="223"/>
      <c r="J166" s="224">
        <f>ROUND(I166*H166,2)</f>
        <v>0</v>
      </c>
      <c r="K166" s="220" t="s">
        <v>131</v>
      </c>
      <c r="L166" s="43"/>
      <c r="M166" s="225" t="s">
        <v>1</v>
      </c>
      <c r="N166" s="226" t="s">
        <v>40</v>
      </c>
      <c r="O166" s="90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132</v>
      </c>
      <c r="AT166" s="229" t="s">
        <v>127</v>
      </c>
      <c r="AU166" s="229" t="s">
        <v>85</v>
      </c>
      <c r="AY166" s="16" t="s">
        <v>124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83</v>
      </c>
      <c r="BK166" s="230">
        <f>ROUND(I166*H166,2)</f>
        <v>0</v>
      </c>
      <c r="BL166" s="16" t="s">
        <v>132</v>
      </c>
      <c r="BM166" s="229" t="s">
        <v>598</v>
      </c>
    </row>
    <row r="167" s="2" customFormat="1">
      <c r="A167" s="37"/>
      <c r="B167" s="38"/>
      <c r="C167" s="39"/>
      <c r="D167" s="231" t="s">
        <v>134</v>
      </c>
      <c r="E167" s="39"/>
      <c r="F167" s="232" t="s">
        <v>240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134</v>
      </c>
      <c r="AU167" s="16" t="s">
        <v>85</v>
      </c>
    </row>
    <row r="168" s="2" customFormat="1" ht="21.75" customHeight="1">
      <c r="A168" s="37"/>
      <c r="B168" s="38"/>
      <c r="C168" s="236" t="s">
        <v>253</v>
      </c>
      <c r="D168" s="236" t="s">
        <v>136</v>
      </c>
      <c r="E168" s="237" t="s">
        <v>599</v>
      </c>
      <c r="F168" s="238" t="s">
        <v>251</v>
      </c>
      <c r="G168" s="239" t="s">
        <v>130</v>
      </c>
      <c r="H168" s="240">
        <v>1</v>
      </c>
      <c r="I168" s="241"/>
      <c r="J168" s="242">
        <f>ROUND(I168*H168,2)</f>
        <v>0</v>
      </c>
      <c r="K168" s="238" t="s">
        <v>1</v>
      </c>
      <c r="L168" s="243"/>
      <c r="M168" s="244" t="s">
        <v>1</v>
      </c>
      <c r="N168" s="245" t="s">
        <v>40</v>
      </c>
      <c r="O168" s="90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9" t="s">
        <v>139</v>
      </c>
      <c r="AT168" s="229" t="s">
        <v>136</v>
      </c>
      <c r="AU168" s="229" t="s">
        <v>85</v>
      </c>
      <c r="AY168" s="16" t="s">
        <v>124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6" t="s">
        <v>83</v>
      </c>
      <c r="BK168" s="230">
        <f>ROUND(I168*H168,2)</f>
        <v>0</v>
      </c>
      <c r="BL168" s="16" t="s">
        <v>132</v>
      </c>
      <c r="BM168" s="229" t="s">
        <v>600</v>
      </c>
    </row>
    <row r="169" s="2" customFormat="1" ht="49.05" customHeight="1">
      <c r="A169" s="37"/>
      <c r="B169" s="38"/>
      <c r="C169" s="218" t="s">
        <v>258</v>
      </c>
      <c r="D169" s="218" t="s">
        <v>127</v>
      </c>
      <c r="E169" s="219" t="s">
        <v>254</v>
      </c>
      <c r="F169" s="220" t="s">
        <v>255</v>
      </c>
      <c r="G169" s="221" t="s">
        <v>130</v>
      </c>
      <c r="H169" s="222">
        <v>12</v>
      </c>
      <c r="I169" s="223"/>
      <c r="J169" s="224">
        <f>ROUND(I169*H169,2)</f>
        <v>0</v>
      </c>
      <c r="K169" s="220" t="s">
        <v>131</v>
      </c>
      <c r="L169" s="43"/>
      <c r="M169" s="225" t="s">
        <v>1</v>
      </c>
      <c r="N169" s="226" t="s">
        <v>40</v>
      </c>
      <c r="O169" s="90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132</v>
      </c>
      <c r="AT169" s="229" t="s">
        <v>127</v>
      </c>
      <c r="AU169" s="229" t="s">
        <v>85</v>
      </c>
      <c r="AY169" s="16" t="s">
        <v>124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83</v>
      </c>
      <c r="BK169" s="230">
        <f>ROUND(I169*H169,2)</f>
        <v>0</v>
      </c>
      <c r="BL169" s="16" t="s">
        <v>132</v>
      </c>
      <c r="BM169" s="229" t="s">
        <v>601</v>
      </c>
    </row>
    <row r="170" s="2" customFormat="1">
      <c r="A170" s="37"/>
      <c r="B170" s="38"/>
      <c r="C170" s="39"/>
      <c r="D170" s="231" t="s">
        <v>134</v>
      </c>
      <c r="E170" s="39"/>
      <c r="F170" s="232" t="s">
        <v>257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134</v>
      </c>
      <c r="AU170" s="16" t="s">
        <v>85</v>
      </c>
    </row>
    <row r="171" s="2" customFormat="1" ht="24.15" customHeight="1">
      <c r="A171" s="37"/>
      <c r="B171" s="38"/>
      <c r="C171" s="236" t="s">
        <v>262</v>
      </c>
      <c r="D171" s="236" t="s">
        <v>136</v>
      </c>
      <c r="E171" s="237" t="s">
        <v>259</v>
      </c>
      <c r="F171" s="238" t="s">
        <v>260</v>
      </c>
      <c r="G171" s="239" t="s">
        <v>130</v>
      </c>
      <c r="H171" s="240">
        <v>12</v>
      </c>
      <c r="I171" s="241"/>
      <c r="J171" s="242">
        <f>ROUND(I171*H171,2)</f>
        <v>0</v>
      </c>
      <c r="K171" s="238" t="s">
        <v>131</v>
      </c>
      <c r="L171" s="243"/>
      <c r="M171" s="244" t="s">
        <v>1</v>
      </c>
      <c r="N171" s="245" t="s">
        <v>40</v>
      </c>
      <c r="O171" s="90"/>
      <c r="P171" s="227">
        <f>O171*H171</f>
        <v>0</v>
      </c>
      <c r="Q171" s="227">
        <v>4.0000000000000003E-05</v>
      </c>
      <c r="R171" s="227">
        <f>Q171*H171</f>
        <v>0.00048000000000000007</v>
      </c>
      <c r="S171" s="227">
        <v>0</v>
      </c>
      <c r="T171" s="22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139</v>
      </c>
      <c r="AT171" s="229" t="s">
        <v>136</v>
      </c>
      <c r="AU171" s="229" t="s">
        <v>85</v>
      </c>
      <c r="AY171" s="16" t="s">
        <v>124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83</v>
      </c>
      <c r="BK171" s="230">
        <f>ROUND(I171*H171,2)</f>
        <v>0</v>
      </c>
      <c r="BL171" s="16" t="s">
        <v>132</v>
      </c>
      <c r="BM171" s="229" t="s">
        <v>602</v>
      </c>
    </row>
    <row r="172" s="2" customFormat="1" ht="16.5" customHeight="1">
      <c r="A172" s="37"/>
      <c r="B172" s="38"/>
      <c r="C172" s="236" t="s">
        <v>266</v>
      </c>
      <c r="D172" s="236" t="s">
        <v>136</v>
      </c>
      <c r="E172" s="237" t="s">
        <v>263</v>
      </c>
      <c r="F172" s="238" t="s">
        <v>264</v>
      </c>
      <c r="G172" s="239" t="s">
        <v>130</v>
      </c>
      <c r="H172" s="240">
        <v>12</v>
      </c>
      <c r="I172" s="241"/>
      <c r="J172" s="242">
        <f>ROUND(I172*H172,2)</f>
        <v>0</v>
      </c>
      <c r="K172" s="238" t="s">
        <v>131</v>
      </c>
      <c r="L172" s="243"/>
      <c r="M172" s="244" t="s">
        <v>1</v>
      </c>
      <c r="N172" s="245" t="s">
        <v>40</v>
      </c>
      <c r="O172" s="90"/>
      <c r="P172" s="227">
        <f>O172*H172</f>
        <v>0</v>
      </c>
      <c r="Q172" s="227">
        <v>3.0000000000000001E-05</v>
      </c>
      <c r="R172" s="227">
        <f>Q172*H172</f>
        <v>0.00036000000000000002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139</v>
      </c>
      <c r="AT172" s="229" t="s">
        <v>136</v>
      </c>
      <c r="AU172" s="229" t="s">
        <v>85</v>
      </c>
      <c r="AY172" s="16" t="s">
        <v>124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83</v>
      </c>
      <c r="BK172" s="230">
        <f>ROUND(I172*H172,2)</f>
        <v>0</v>
      </c>
      <c r="BL172" s="16" t="s">
        <v>132</v>
      </c>
      <c r="BM172" s="229" t="s">
        <v>603</v>
      </c>
    </row>
    <row r="173" s="2" customFormat="1" ht="16.5" customHeight="1">
      <c r="A173" s="37"/>
      <c r="B173" s="38"/>
      <c r="C173" s="236" t="s">
        <v>270</v>
      </c>
      <c r="D173" s="236" t="s">
        <v>136</v>
      </c>
      <c r="E173" s="237" t="s">
        <v>267</v>
      </c>
      <c r="F173" s="238" t="s">
        <v>268</v>
      </c>
      <c r="G173" s="239" t="s">
        <v>130</v>
      </c>
      <c r="H173" s="240">
        <v>12</v>
      </c>
      <c r="I173" s="241"/>
      <c r="J173" s="242">
        <f>ROUND(I173*H173,2)</f>
        <v>0</v>
      </c>
      <c r="K173" s="238" t="s">
        <v>131</v>
      </c>
      <c r="L173" s="243"/>
      <c r="M173" s="244" t="s">
        <v>1</v>
      </c>
      <c r="N173" s="245" t="s">
        <v>40</v>
      </c>
      <c r="O173" s="90"/>
      <c r="P173" s="227">
        <f>O173*H173</f>
        <v>0</v>
      </c>
      <c r="Q173" s="227">
        <v>1.0000000000000001E-05</v>
      </c>
      <c r="R173" s="227">
        <f>Q173*H173</f>
        <v>0.00012000000000000002</v>
      </c>
      <c r="S173" s="227">
        <v>0</v>
      </c>
      <c r="T173" s="22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9" t="s">
        <v>139</v>
      </c>
      <c r="AT173" s="229" t="s">
        <v>136</v>
      </c>
      <c r="AU173" s="229" t="s">
        <v>85</v>
      </c>
      <c r="AY173" s="16" t="s">
        <v>124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6" t="s">
        <v>83</v>
      </c>
      <c r="BK173" s="230">
        <f>ROUND(I173*H173,2)</f>
        <v>0</v>
      </c>
      <c r="BL173" s="16" t="s">
        <v>132</v>
      </c>
      <c r="BM173" s="229" t="s">
        <v>604</v>
      </c>
    </row>
    <row r="174" s="2" customFormat="1" ht="55.5" customHeight="1">
      <c r="A174" s="37"/>
      <c r="B174" s="38"/>
      <c r="C174" s="218" t="s">
        <v>275</v>
      </c>
      <c r="D174" s="218" t="s">
        <v>127</v>
      </c>
      <c r="E174" s="219" t="s">
        <v>271</v>
      </c>
      <c r="F174" s="220" t="s">
        <v>272</v>
      </c>
      <c r="G174" s="221" t="s">
        <v>130</v>
      </c>
      <c r="H174" s="222">
        <v>8</v>
      </c>
      <c r="I174" s="223"/>
      <c r="J174" s="224">
        <f>ROUND(I174*H174,2)</f>
        <v>0</v>
      </c>
      <c r="K174" s="220" t="s">
        <v>131</v>
      </c>
      <c r="L174" s="43"/>
      <c r="M174" s="225" t="s">
        <v>1</v>
      </c>
      <c r="N174" s="226" t="s">
        <v>40</v>
      </c>
      <c r="O174" s="90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9" t="s">
        <v>132</v>
      </c>
      <c r="AT174" s="229" t="s">
        <v>127</v>
      </c>
      <c r="AU174" s="229" t="s">
        <v>85</v>
      </c>
      <c r="AY174" s="16" t="s">
        <v>124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6" t="s">
        <v>83</v>
      </c>
      <c r="BK174" s="230">
        <f>ROUND(I174*H174,2)</f>
        <v>0</v>
      </c>
      <c r="BL174" s="16" t="s">
        <v>132</v>
      </c>
      <c r="BM174" s="229" t="s">
        <v>605</v>
      </c>
    </row>
    <row r="175" s="2" customFormat="1">
      <c r="A175" s="37"/>
      <c r="B175" s="38"/>
      <c r="C175" s="39"/>
      <c r="D175" s="231" t="s">
        <v>134</v>
      </c>
      <c r="E175" s="39"/>
      <c r="F175" s="232" t="s">
        <v>274</v>
      </c>
      <c r="G175" s="39"/>
      <c r="H175" s="39"/>
      <c r="I175" s="233"/>
      <c r="J175" s="39"/>
      <c r="K175" s="39"/>
      <c r="L175" s="43"/>
      <c r="M175" s="234"/>
      <c r="N175" s="23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134</v>
      </c>
      <c r="AU175" s="16" t="s">
        <v>85</v>
      </c>
    </row>
    <row r="176" s="2" customFormat="1" ht="24.15" customHeight="1">
      <c r="A176" s="37"/>
      <c r="B176" s="38"/>
      <c r="C176" s="236" t="s">
        <v>139</v>
      </c>
      <c r="D176" s="236" t="s">
        <v>136</v>
      </c>
      <c r="E176" s="237" t="s">
        <v>276</v>
      </c>
      <c r="F176" s="238" t="s">
        <v>277</v>
      </c>
      <c r="G176" s="239" t="s">
        <v>130</v>
      </c>
      <c r="H176" s="240">
        <v>8</v>
      </c>
      <c r="I176" s="241"/>
      <c r="J176" s="242">
        <f>ROUND(I176*H176,2)</f>
        <v>0</v>
      </c>
      <c r="K176" s="238" t="s">
        <v>131</v>
      </c>
      <c r="L176" s="243"/>
      <c r="M176" s="244" t="s">
        <v>1</v>
      </c>
      <c r="N176" s="245" t="s">
        <v>40</v>
      </c>
      <c r="O176" s="90"/>
      <c r="P176" s="227">
        <f>O176*H176</f>
        <v>0</v>
      </c>
      <c r="Q176" s="227">
        <v>4.0000000000000003E-05</v>
      </c>
      <c r="R176" s="227">
        <f>Q176*H176</f>
        <v>0.00032000000000000003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139</v>
      </c>
      <c r="AT176" s="229" t="s">
        <v>136</v>
      </c>
      <c r="AU176" s="229" t="s">
        <v>85</v>
      </c>
      <c r="AY176" s="16" t="s">
        <v>124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83</v>
      </c>
      <c r="BK176" s="230">
        <f>ROUND(I176*H176,2)</f>
        <v>0</v>
      </c>
      <c r="BL176" s="16" t="s">
        <v>132</v>
      </c>
      <c r="BM176" s="229" t="s">
        <v>606</v>
      </c>
    </row>
    <row r="177" s="2" customFormat="1" ht="21.75" customHeight="1">
      <c r="A177" s="37"/>
      <c r="B177" s="38"/>
      <c r="C177" s="236" t="s">
        <v>282</v>
      </c>
      <c r="D177" s="236" t="s">
        <v>136</v>
      </c>
      <c r="E177" s="237" t="s">
        <v>279</v>
      </c>
      <c r="F177" s="238" t="s">
        <v>280</v>
      </c>
      <c r="G177" s="239" t="s">
        <v>130</v>
      </c>
      <c r="H177" s="240">
        <v>8</v>
      </c>
      <c r="I177" s="241"/>
      <c r="J177" s="242">
        <f>ROUND(I177*H177,2)</f>
        <v>0</v>
      </c>
      <c r="K177" s="238" t="s">
        <v>131</v>
      </c>
      <c r="L177" s="243"/>
      <c r="M177" s="244" t="s">
        <v>1</v>
      </c>
      <c r="N177" s="245" t="s">
        <v>40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139</v>
      </c>
      <c r="AT177" s="229" t="s">
        <v>136</v>
      </c>
      <c r="AU177" s="229" t="s">
        <v>85</v>
      </c>
      <c r="AY177" s="16" t="s">
        <v>124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83</v>
      </c>
      <c r="BK177" s="230">
        <f>ROUND(I177*H177,2)</f>
        <v>0</v>
      </c>
      <c r="BL177" s="16" t="s">
        <v>132</v>
      </c>
      <c r="BM177" s="229" t="s">
        <v>607</v>
      </c>
    </row>
    <row r="178" s="2" customFormat="1" ht="16.5" customHeight="1">
      <c r="A178" s="37"/>
      <c r="B178" s="38"/>
      <c r="C178" s="236" t="s">
        <v>286</v>
      </c>
      <c r="D178" s="236" t="s">
        <v>136</v>
      </c>
      <c r="E178" s="237" t="s">
        <v>283</v>
      </c>
      <c r="F178" s="238" t="s">
        <v>284</v>
      </c>
      <c r="G178" s="239" t="s">
        <v>130</v>
      </c>
      <c r="H178" s="240">
        <v>8</v>
      </c>
      <c r="I178" s="241"/>
      <c r="J178" s="242">
        <f>ROUND(I178*H178,2)</f>
        <v>0</v>
      </c>
      <c r="K178" s="238" t="s">
        <v>131</v>
      </c>
      <c r="L178" s="243"/>
      <c r="M178" s="244" t="s">
        <v>1</v>
      </c>
      <c r="N178" s="245" t="s">
        <v>40</v>
      </c>
      <c r="O178" s="90"/>
      <c r="P178" s="227">
        <f>O178*H178</f>
        <v>0</v>
      </c>
      <c r="Q178" s="227">
        <v>3.0000000000000001E-05</v>
      </c>
      <c r="R178" s="227">
        <f>Q178*H178</f>
        <v>0.00024000000000000001</v>
      </c>
      <c r="S178" s="227">
        <v>0</v>
      </c>
      <c r="T178" s="22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9" t="s">
        <v>139</v>
      </c>
      <c r="AT178" s="229" t="s">
        <v>136</v>
      </c>
      <c r="AU178" s="229" t="s">
        <v>85</v>
      </c>
      <c r="AY178" s="16" t="s">
        <v>124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83</v>
      </c>
      <c r="BK178" s="230">
        <f>ROUND(I178*H178,2)</f>
        <v>0</v>
      </c>
      <c r="BL178" s="16" t="s">
        <v>132</v>
      </c>
      <c r="BM178" s="229" t="s">
        <v>608</v>
      </c>
    </row>
    <row r="179" s="2" customFormat="1" ht="16.5" customHeight="1">
      <c r="A179" s="37"/>
      <c r="B179" s="38"/>
      <c r="C179" s="236" t="s">
        <v>288</v>
      </c>
      <c r="D179" s="236" t="s">
        <v>136</v>
      </c>
      <c r="E179" s="237" t="s">
        <v>267</v>
      </c>
      <c r="F179" s="238" t="s">
        <v>268</v>
      </c>
      <c r="G179" s="239" t="s">
        <v>130</v>
      </c>
      <c r="H179" s="240">
        <v>8</v>
      </c>
      <c r="I179" s="241"/>
      <c r="J179" s="242">
        <f>ROUND(I179*H179,2)</f>
        <v>0</v>
      </c>
      <c r="K179" s="238" t="s">
        <v>131</v>
      </c>
      <c r="L179" s="243"/>
      <c r="M179" s="244" t="s">
        <v>1</v>
      </c>
      <c r="N179" s="245" t="s">
        <v>40</v>
      </c>
      <c r="O179" s="90"/>
      <c r="P179" s="227">
        <f>O179*H179</f>
        <v>0</v>
      </c>
      <c r="Q179" s="227">
        <v>1.0000000000000001E-05</v>
      </c>
      <c r="R179" s="227">
        <f>Q179*H179</f>
        <v>8.0000000000000007E-05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139</v>
      </c>
      <c r="AT179" s="229" t="s">
        <v>136</v>
      </c>
      <c r="AU179" s="229" t="s">
        <v>85</v>
      </c>
      <c r="AY179" s="16" t="s">
        <v>124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83</v>
      </c>
      <c r="BK179" s="230">
        <f>ROUND(I179*H179,2)</f>
        <v>0</v>
      </c>
      <c r="BL179" s="16" t="s">
        <v>132</v>
      </c>
      <c r="BM179" s="229" t="s">
        <v>609</v>
      </c>
    </row>
    <row r="180" s="2" customFormat="1" ht="49.05" customHeight="1">
      <c r="A180" s="37"/>
      <c r="B180" s="38"/>
      <c r="C180" s="218" t="s">
        <v>293</v>
      </c>
      <c r="D180" s="218" t="s">
        <v>127</v>
      </c>
      <c r="E180" s="219" t="s">
        <v>289</v>
      </c>
      <c r="F180" s="220" t="s">
        <v>290</v>
      </c>
      <c r="G180" s="221" t="s">
        <v>130</v>
      </c>
      <c r="H180" s="222">
        <v>4</v>
      </c>
      <c r="I180" s="223"/>
      <c r="J180" s="224">
        <f>ROUND(I180*H180,2)</f>
        <v>0</v>
      </c>
      <c r="K180" s="220" t="s">
        <v>131</v>
      </c>
      <c r="L180" s="43"/>
      <c r="M180" s="225" t="s">
        <v>1</v>
      </c>
      <c r="N180" s="226" t="s">
        <v>40</v>
      </c>
      <c r="O180" s="90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9" t="s">
        <v>132</v>
      </c>
      <c r="AT180" s="229" t="s">
        <v>127</v>
      </c>
      <c r="AU180" s="229" t="s">
        <v>85</v>
      </c>
      <c r="AY180" s="16" t="s">
        <v>124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83</v>
      </c>
      <c r="BK180" s="230">
        <f>ROUND(I180*H180,2)</f>
        <v>0</v>
      </c>
      <c r="BL180" s="16" t="s">
        <v>132</v>
      </c>
      <c r="BM180" s="229" t="s">
        <v>610</v>
      </c>
    </row>
    <row r="181" s="2" customFormat="1">
      <c r="A181" s="37"/>
      <c r="B181" s="38"/>
      <c r="C181" s="39"/>
      <c r="D181" s="231" t="s">
        <v>134</v>
      </c>
      <c r="E181" s="39"/>
      <c r="F181" s="232" t="s">
        <v>292</v>
      </c>
      <c r="G181" s="39"/>
      <c r="H181" s="39"/>
      <c r="I181" s="233"/>
      <c r="J181" s="39"/>
      <c r="K181" s="39"/>
      <c r="L181" s="43"/>
      <c r="M181" s="234"/>
      <c r="N181" s="23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134</v>
      </c>
      <c r="AU181" s="16" t="s">
        <v>85</v>
      </c>
    </row>
    <row r="182" s="2" customFormat="1" ht="24.15" customHeight="1">
      <c r="A182" s="37"/>
      <c r="B182" s="38"/>
      <c r="C182" s="236" t="s">
        <v>297</v>
      </c>
      <c r="D182" s="236" t="s">
        <v>136</v>
      </c>
      <c r="E182" s="237" t="s">
        <v>294</v>
      </c>
      <c r="F182" s="238" t="s">
        <v>295</v>
      </c>
      <c r="G182" s="239" t="s">
        <v>130</v>
      </c>
      <c r="H182" s="240">
        <v>4</v>
      </c>
      <c r="I182" s="241"/>
      <c r="J182" s="242">
        <f>ROUND(I182*H182,2)</f>
        <v>0</v>
      </c>
      <c r="K182" s="238" t="s">
        <v>131</v>
      </c>
      <c r="L182" s="243"/>
      <c r="M182" s="244" t="s">
        <v>1</v>
      </c>
      <c r="N182" s="245" t="s">
        <v>40</v>
      </c>
      <c r="O182" s="90"/>
      <c r="P182" s="227">
        <f>O182*H182</f>
        <v>0</v>
      </c>
      <c r="Q182" s="227">
        <v>4.0000000000000003E-05</v>
      </c>
      <c r="R182" s="227">
        <f>Q182*H182</f>
        <v>0.00016000000000000001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139</v>
      </c>
      <c r="AT182" s="229" t="s">
        <v>136</v>
      </c>
      <c r="AU182" s="229" t="s">
        <v>85</v>
      </c>
      <c r="AY182" s="16" t="s">
        <v>124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83</v>
      </c>
      <c r="BK182" s="230">
        <f>ROUND(I182*H182,2)</f>
        <v>0</v>
      </c>
      <c r="BL182" s="16" t="s">
        <v>132</v>
      </c>
      <c r="BM182" s="229" t="s">
        <v>611</v>
      </c>
    </row>
    <row r="183" s="2" customFormat="1" ht="16.5" customHeight="1">
      <c r="A183" s="37"/>
      <c r="B183" s="38"/>
      <c r="C183" s="236" t="s">
        <v>301</v>
      </c>
      <c r="D183" s="236" t="s">
        <v>136</v>
      </c>
      <c r="E183" s="237" t="s">
        <v>298</v>
      </c>
      <c r="F183" s="238" t="s">
        <v>299</v>
      </c>
      <c r="G183" s="239" t="s">
        <v>130</v>
      </c>
      <c r="H183" s="240">
        <v>4</v>
      </c>
      <c r="I183" s="241"/>
      <c r="J183" s="242">
        <f>ROUND(I183*H183,2)</f>
        <v>0</v>
      </c>
      <c r="K183" s="238" t="s">
        <v>131</v>
      </c>
      <c r="L183" s="243"/>
      <c r="M183" s="244" t="s">
        <v>1</v>
      </c>
      <c r="N183" s="245" t="s">
        <v>40</v>
      </c>
      <c r="O183" s="90"/>
      <c r="P183" s="227">
        <f>O183*H183</f>
        <v>0</v>
      </c>
      <c r="Q183" s="227">
        <v>3.0000000000000001E-05</v>
      </c>
      <c r="R183" s="227">
        <f>Q183*H183</f>
        <v>0.00012</v>
      </c>
      <c r="S183" s="227">
        <v>0</v>
      </c>
      <c r="T183" s="22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9" t="s">
        <v>139</v>
      </c>
      <c r="AT183" s="229" t="s">
        <v>136</v>
      </c>
      <c r="AU183" s="229" t="s">
        <v>85</v>
      </c>
      <c r="AY183" s="16" t="s">
        <v>124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6" t="s">
        <v>83</v>
      </c>
      <c r="BK183" s="230">
        <f>ROUND(I183*H183,2)</f>
        <v>0</v>
      </c>
      <c r="BL183" s="16" t="s">
        <v>132</v>
      </c>
      <c r="BM183" s="229" t="s">
        <v>612</v>
      </c>
    </row>
    <row r="184" s="2" customFormat="1" ht="16.5" customHeight="1">
      <c r="A184" s="37"/>
      <c r="B184" s="38"/>
      <c r="C184" s="236" t="s">
        <v>303</v>
      </c>
      <c r="D184" s="236" t="s">
        <v>136</v>
      </c>
      <c r="E184" s="237" t="s">
        <v>267</v>
      </c>
      <c r="F184" s="238" t="s">
        <v>268</v>
      </c>
      <c r="G184" s="239" t="s">
        <v>130</v>
      </c>
      <c r="H184" s="240">
        <v>4</v>
      </c>
      <c r="I184" s="241"/>
      <c r="J184" s="242">
        <f>ROUND(I184*H184,2)</f>
        <v>0</v>
      </c>
      <c r="K184" s="238" t="s">
        <v>131</v>
      </c>
      <c r="L184" s="243"/>
      <c r="M184" s="244" t="s">
        <v>1</v>
      </c>
      <c r="N184" s="245" t="s">
        <v>40</v>
      </c>
      <c r="O184" s="90"/>
      <c r="P184" s="227">
        <f>O184*H184</f>
        <v>0</v>
      </c>
      <c r="Q184" s="227">
        <v>1.0000000000000001E-05</v>
      </c>
      <c r="R184" s="227">
        <f>Q184*H184</f>
        <v>4.0000000000000003E-05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139</v>
      </c>
      <c r="AT184" s="229" t="s">
        <v>136</v>
      </c>
      <c r="AU184" s="229" t="s">
        <v>85</v>
      </c>
      <c r="AY184" s="16" t="s">
        <v>124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83</v>
      </c>
      <c r="BK184" s="230">
        <f>ROUND(I184*H184,2)</f>
        <v>0</v>
      </c>
      <c r="BL184" s="16" t="s">
        <v>132</v>
      </c>
      <c r="BM184" s="229" t="s">
        <v>613</v>
      </c>
    </row>
    <row r="185" s="2" customFormat="1" ht="49.05" customHeight="1">
      <c r="A185" s="37"/>
      <c r="B185" s="38"/>
      <c r="C185" s="218" t="s">
        <v>308</v>
      </c>
      <c r="D185" s="218" t="s">
        <v>127</v>
      </c>
      <c r="E185" s="219" t="s">
        <v>330</v>
      </c>
      <c r="F185" s="220" t="s">
        <v>331</v>
      </c>
      <c r="G185" s="221" t="s">
        <v>130</v>
      </c>
      <c r="H185" s="222">
        <v>54</v>
      </c>
      <c r="I185" s="223"/>
      <c r="J185" s="224">
        <f>ROUND(I185*H185,2)</f>
        <v>0</v>
      </c>
      <c r="K185" s="220" t="s">
        <v>131</v>
      </c>
      <c r="L185" s="43"/>
      <c r="M185" s="225" t="s">
        <v>1</v>
      </c>
      <c r="N185" s="226" t="s">
        <v>40</v>
      </c>
      <c r="O185" s="90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9" t="s">
        <v>132</v>
      </c>
      <c r="AT185" s="229" t="s">
        <v>127</v>
      </c>
      <c r="AU185" s="229" t="s">
        <v>85</v>
      </c>
      <c r="AY185" s="16" t="s">
        <v>124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6" t="s">
        <v>83</v>
      </c>
      <c r="BK185" s="230">
        <f>ROUND(I185*H185,2)</f>
        <v>0</v>
      </c>
      <c r="BL185" s="16" t="s">
        <v>132</v>
      </c>
      <c r="BM185" s="229" t="s">
        <v>614</v>
      </c>
    </row>
    <row r="186" s="2" customFormat="1">
      <c r="A186" s="37"/>
      <c r="B186" s="38"/>
      <c r="C186" s="39"/>
      <c r="D186" s="231" t="s">
        <v>134</v>
      </c>
      <c r="E186" s="39"/>
      <c r="F186" s="232" t="s">
        <v>333</v>
      </c>
      <c r="G186" s="39"/>
      <c r="H186" s="39"/>
      <c r="I186" s="233"/>
      <c r="J186" s="39"/>
      <c r="K186" s="39"/>
      <c r="L186" s="43"/>
      <c r="M186" s="234"/>
      <c r="N186" s="23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134</v>
      </c>
      <c r="AU186" s="16" t="s">
        <v>85</v>
      </c>
    </row>
    <row r="187" s="2" customFormat="1" ht="24.15" customHeight="1">
      <c r="A187" s="37"/>
      <c r="B187" s="38"/>
      <c r="C187" s="236" t="s">
        <v>312</v>
      </c>
      <c r="D187" s="236" t="s">
        <v>136</v>
      </c>
      <c r="E187" s="237" t="s">
        <v>335</v>
      </c>
      <c r="F187" s="238" t="s">
        <v>336</v>
      </c>
      <c r="G187" s="239" t="s">
        <v>130</v>
      </c>
      <c r="H187" s="240">
        <v>54</v>
      </c>
      <c r="I187" s="241"/>
      <c r="J187" s="242">
        <f>ROUND(I187*H187,2)</f>
        <v>0</v>
      </c>
      <c r="K187" s="238" t="s">
        <v>131</v>
      </c>
      <c r="L187" s="243"/>
      <c r="M187" s="244" t="s">
        <v>1</v>
      </c>
      <c r="N187" s="245" t="s">
        <v>40</v>
      </c>
      <c r="O187" s="90"/>
      <c r="P187" s="227">
        <f>O187*H187</f>
        <v>0</v>
      </c>
      <c r="Q187" s="227">
        <v>6.0000000000000002E-05</v>
      </c>
      <c r="R187" s="227">
        <f>Q187*H187</f>
        <v>0.0032400000000000003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139</v>
      </c>
      <c r="AT187" s="229" t="s">
        <v>136</v>
      </c>
      <c r="AU187" s="229" t="s">
        <v>85</v>
      </c>
      <c r="AY187" s="16" t="s">
        <v>124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83</v>
      </c>
      <c r="BK187" s="230">
        <f>ROUND(I187*H187,2)</f>
        <v>0</v>
      </c>
      <c r="BL187" s="16" t="s">
        <v>132</v>
      </c>
      <c r="BM187" s="229" t="s">
        <v>615</v>
      </c>
    </row>
    <row r="188" s="2" customFormat="1" ht="16.5" customHeight="1">
      <c r="A188" s="37"/>
      <c r="B188" s="38"/>
      <c r="C188" s="236" t="s">
        <v>314</v>
      </c>
      <c r="D188" s="236" t="s">
        <v>136</v>
      </c>
      <c r="E188" s="237" t="s">
        <v>267</v>
      </c>
      <c r="F188" s="238" t="s">
        <v>268</v>
      </c>
      <c r="G188" s="239" t="s">
        <v>130</v>
      </c>
      <c r="H188" s="240">
        <v>13</v>
      </c>
      <c r="I188" s="241"/>
      <c r="J188" s="242">
        <f>ROUND(I188*H188,2)</f>
        <v>0</v>
      </c>
      <c r="K188" s="238" t="s">
        <v>131</v>
      </c>
      <c r="L188" s="243"/>
      <c r="M188" s="244" t="s">
        <v>1</v>
      </c>
      <c r="N188" s="245" t="s">
        <v>40</v>
      </c>
      <c r="O188" s="90"/>
      <c r="P188" s="227">
        <f>O188*H188</f>
        <v>0</v>
      </c>
      <c r="Q188" s="227">
        <v>1.0000000000000001E-05</v>
      </c>
      <c r="R188" s="227">
        <f>Q188*H188</f>
        <v>0.00013000000000000002</v>
      </c>
      <c r="S188" s="227">
        <v>0</v>
      </c>
      <c r="T188" s="22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9" t="s">
        <v>139</v>
      </c>
      <c r="AT188" s="229" t="s">
        <v>136</v>
      </c>
      <c r="AU188" s="229" t="s">
        <v>85</v>
      </c>
      <c r="AY188" s="16" t="s">
        <v>124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6" t="s">
        <v>83</v>
      </c>
      <c r="BK188" s="230">
        <f>ROUND(I188*H188,2)</f>
        <v>0</v>
      </c>
      <c r="BL188" s="16" t="s">
        <v>132</v>
      </c>
      <c r="BM188" s="229" t="s">
        <v>616</v>
      </c>
    </row>
    <row r="189" s="2" customFormat="1" ht="16.5" customHeight="1">
      <c r="A189" s="37"/>
      <c r="B189" s="38"/>
      <c r="C189" s="236" t="s">
        <v>316</v>
      </c>
      <c r="D189" s="236" t="s">
        <v>136</v>
      </c>
      <c r="E189" s="237" t="s">
        <v>341</v>
      </c>
      <c r="F189" s="238" t="s">
        <v>342</v>
      </c>
      <c r="G189" s="239" t="s">
        <v>130</v>
      </c>
      <c r="H189" s="240">
        <v>26</v>
      </c>
      <c r="I189" s="241"/>
      <c r="J189" s="242">
        <f>ROUND(I189*H189,2)</f>
        <v>0</v>
      </c>
      <c r="K189" s="238" t="s">
        <v>131</v>
      </c>
      <c r="L189" s="243"/>
      <c r="M189" s="244" t="s">
        <v>1</v>
      </c>
      <c r="N189" s="245" t="s">
        <v>40</v>
      </c>
      <c r="O189" s="90"/>
      <c r="P189" s="227">
        <f>O189*H189</f>
        <v>0</v>
      </c>
      <c r="Q189" s="227">
        <v>2.0000000000000002E-05</v>
      </c>
      <c r="R189" s="227">
        <f>Q189*H189</f>
        <v>0.00052000000000000006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139</v>
      </c>
      <c r="AT189" s="229" t="s">
        <v>136</v>
      </c>
      <c r="AU189" s="229" t="s">
        <v>85</v>
      </c>
      <c r="AY189" s="16" t="s">
        <v>124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83</v>
      </c>
      <c r="BK189" s="230">
        <f>ROUND(I189*H189,2)</f>
        <v>0</v>
      </c>
      <c r="BL189" s="16" t="s">
        <v>132</v>
      </c>
      <c r="BM189" s="229" t="s">
        <v>617</v>
      </c>
    </row>
    <row r="190" s="2" customFormat="1" ht="24.15" customHeight="1">
      <c r="A190" s="37"/>
      <c r="B190" s="38"/>
      <c r="C190" s="236" t="s">
        <v>321</v>
      </c>
      <c r="D190" s="236" t="s">
        <v>136</v>
      </c>
      <c r="E190" s="237" t="s">
        <v>350</v>
      </c>
      <c r="F190" s="238" t="s">
        <v>351</v>
      </c>
      <c r="G190" s="239" t="s">
        <v>130</v>
      </c>
      <c r="H190" s="240">
        <v>1</v>
      </c>
      <c r="I190" s="241"/>
      <c r="J190" s="242">
        <f>ROUND(I190*H190,2)</f>
        <v>0</v>
      </c>
      <c r="K190" s="238" t="s">
        <v>131</v>
      </c>
      <c r="L190" s="243"/>
      <c r="M190" s="244" t="s">
        <v>1</v>
      </c>
      <c r="N190" s="245" t="s">
        <v>40</v>
      </c>
      <c r="O190" s="90"/>
      <c r="P190" s="227">
        <f>O190*H190</f>
        <v>0</v>
      </c>
      <c r="Q190" s="227">
        <v>0.00010000000000000001</v>
      </c>
      <c r="R190" s="227">
        <f>Q190*H190</f>
        <v>0.00010000000000000001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139</v>
      </c>
      <c r="AT190" s="229" t="s">
        <v>136</v>
      </c>
      <c r="AU190" s="229" t="s">
        <v>85</v>
      </c>
      <c r="AY190" s="16" t="s">
        <v>124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83</v>
      </c>
      <c r="BK190" s="230">
        <f>ROUND(I190*H190,2)</f>
        <v>0</v>
      </c>
      <c r="BL190" s="16" t="s">
        <v>132</v>
      </c>
      <c r="BM190" s="229" t="s">
        <v>618</v>
      </c>
    </row>
    <row r="191" s="2" customFormat="1" ht="49.05" customHeight="1">
      <c r="A191" s="37"/>
      <c r="B191" s="38"/>
      <c r="C191" s="218" t="s">
        <v>325</v>
      </c>
      <c r="D191" s="218" t="s">
        <v>127</v>
      </c>
      <c r="E191" s="219" t="s">
        <v>354</v>
      </c>
      <c r="F191" s="220" t="s">
        <v>355</v>
      </c>
      <c r="G191" s="221" t="s">
        <v>130</v>
      </c>
      <c r="H191" s="222">
        <v>11</v>
      </c>
      <c r="I191" s="223"/>
      <c r="J191" s="224">
        <f>ROUND(I191*H191,2)</f>
        <v>0</v>
      </c>
      <c r="K191" s="220" t="s">
        <v>131</v>
      </c>
      <c r="L191" s="43"/>
      <c r="M191" s="225" t="s">
        <v>1</v>
      </c>
      <c r="N191" s="226" t="s">
        <v>40</v>
      </c>
      <c r="O191" s="90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9" t="s">
        <v>132</v>
      </c>
      <c r="AT191" s="229" t="s">
        <v>127</v>
      </c>
      <c r="AU191" s="229" t="s">
        <v>85</v>
      </c>
      <c r="AY191" s="16" t="s">
        <v>124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6" t="s">
        <v>83</v>
      </c>
      <c r="BK191" s="230">
        <f>ROUND(I191*H191,2)</f>
        <v>0</v>
      </c>
      <c r="BL191" s="16" t="s">
        <v>132</v>
      </c>
      <c r="BM191" s="229" t="s">
        <v>619</v>
      </c>
    </row>
    <row r="192" s="2" customFormat="1">
      <c r="A192" s="37"/>
      <c r="B192" s="38"/>
      <c r="C192" s="39"/>
      <c r="D192" s="231" t="s">
        <v>134</v>
      </c>
      <c r="E192" s="39"/>
      <c r="F192" s="232" t="s">
        <v>357</v>
      </c>
      <c r="G192" s="39"/>
      <c r="H192" s="39"/>
      <c r="I192" s="233"/>
      <c r="J192" s="39"/>
      <c r="K192" s="39"/>
      <c r="L192" s="43"/>
      <c r="M192" s="234"/>
      <c r="N192" s="235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134</v>
      </c>
      <c r="AU192" s="16" t="s">
        <v>85</v>
      </c>
    </row>
    <row r="193" s="2" customFormat="1" ht="37.8" customHeight="1">
      <c r="A193" s="37"/>
      <c r="B193" s="38"/>
      <c r="C193" s="236" t="s">
        <v>327</v>
      </c>
      <c r="D193" s="236" t="s">
        <v>136</v>
      </c>
      <c r="E193" s="237" t="s">
        <v>359</v>
      </c>
      <c r="F193" s="238" t="s">
        <v>360</v>
      </c>
      <c r="G193" s="239" t="s">
        <v>130</v>
      </c>
      <c r="H193" s="240">
        <v>11</v>
      </c>
      <c r="I193" s="241"/>
      <c r="J193" s="242">
        <f>ROUND(I193*H193,2)</f>
        <v>0</v>
      </c>
      <c r="K193" s="238" t="s">
        <v>131</v>
      </c>
      <c r="L193" s="243"/>
      <c r="M193" s="244" t="s">
        <v>1</v>
      </c>
      <c r="N193" s="245" t="s">
        <v>40</v>
      </c>
      <c r="O193" s="90"/>
      <c r="P193" s="227">
        <f>O193*H193</f>
        <v>0</v>
      </c>
      <c r="Q193" s="227">
        <v>6.9999999999999994E-05</v>
      </c>
      <c r="R193" s="227">
        <f>Q193*H193</f>
        <v>0.00076999999999999996</v>
      </c>
      <c r="S193" s="227">
        <v>0</v>
      </c>
      <c r="T193" s="22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9" t="s">
        <v>139</v>
      </c>
      <c r="AT193" s="229" t="s">
        <v>136</v>
      </c>
      <c r="AU193" s="229" t="s">
        <v>85</v>
      </c>
      <c r="AY193" s="16" t="s">
        <v>124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83</v>
      </c>
      <c r="BK193" s="230">
        <f>ROUND(I193*H193,2)</f>
        <v>0</v>
      </c>
      <c r="BL193" s="16" t="s">
        <v>132</v>
      </c>
      <c r="BM193" s="229" t="s">
        <v>620</v>
      </c>
    </row>
    <row r="194" s="2" customFormat="1" ht="24.15" customHeight="1">
      <c r="A194" s="37"/>
      <c r="B194" s="38"/>
      <c r="C194" s="218" t="s">
        <v>329</v>
      </c>
      <c r="D194" s="218" t="s">
        <v>127</v>
      </c>
      <c r="E194" s="219" t="s">
        <v>363</v>
      </c>
      <c r="F194" s="220" t="s">
        <v>364</v>
      </c>
      <c r="G194" s="221" t="s">
        <v>130</v>
      </c>
      <c r="H194" s="222">
        <v>1</v>
      </c>
      <c r="I194" s="223"/>
      <c r="J194" s="224">
        <f>ROUND(I194*H194,2)</f>
        <v>0</v>
      </c>
      <c r="K194" s="220" t="s">
        <v>131</v>
      </c>
      <c r="L194" s="43"/>
      <c r="M194" s="225" t="s">
        <v>1</v>
      </c>
      <c r="N194" s="226" t="s">
        <v>40</v>
      </c>
      <c r="O194" s="90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9" t="s">
        <v>132</v>
      </c>
      <c r="AT194" s="229" t="s">
        <v>127</v>
      </c>
      <c r="AU194" s="229" t="s">
        <v>85</v>
      </c>
      <c r="AY194" s="16" t="s">
        <v>124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6" t="s">
        <v>83</v>
      </c>
      <c r="BK194" s="230">
        <f>ROUND(I194*H194,2)</f>
        <v>0</v>
      </c>
      <c r="BL194" s="16" t="s">
        <v>132</v>
      </c>
      <c r="BM194" s="229" t="s">
        <v>621</v>
      </c>
    </row>
    <row r="195" s="2" customFormat="1">
      <c r="A195" s="37"/>
      <c r="B195" s="38"/>
      <c r="C195" s="39"/>
      <c r="D195" s="231" t="s">
        <v>134</v>
      </c>
      <c r="E195" s="39"/>
      <c r="F195" s="232" t="s">
        <v>366</v>
      </c>
      <c r="G195" s="39"/>
      <c r="H195" s="39"/>
      <c r="I195" s="233"/>
      <c r="J195" s="39"/>
      <c r="K195" s="39"/>
      <c r="L195" s="43"/>
      <c r="M195" s="234"/>
      <c r="N195" s="23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134</v>
      </c>
      <c r="AU195" s="16" t="s">
        <v>85</v>
      </c>
    </row>
    <row r="196" s="2" customFormat="1" ht="16.5" customHeight="1">
      <c r="A196" s="37"/>
      <c r="B196" s="38"/>
      <c r="C196" s="236" t="s">
        <v>334</v>
      </c>
      <c r="D196" s="236" t="s">
        <v>136</v>
      </c>
      <c r="E196" s="237" t="s">
        <v>368</v>
      </c>
      <c r="F196" s="238" t="s">
        <v>369</v>
      </c>
      <c r="G196" s="239" t="s">
        <v>130</v>
      </c>
      <c r="H196" s="240">
        <v>1</v>
      </c>
      <c r="I196" s="241"/>
      <c r="J196" s="242">
        <f>ROUND(I196*H196,2)</f>
        <v>0</v>
      </c>
      <c r="K196" s="238" t="s">
        <v>1</v>
      </c>
      <c r="L196" s="243"/>
      <c r="M196" s="244" t="s">
        <v>1</v>
      </c>
      <c r="N196" s="245" t="s">
        <v>40</v>
      </c>
      <c r="O196" s="90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9" t="s">
        <v>139</v>
      </c>
      <c r="AT196" s="229" t="s">
        <v>136</v>
      </c>
      <c r="AU196" s="229" t="s">
        <v>85</v>
      </c>
      <c r="AY196" s="16" t="s">
        <v>124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6" t="s">
        <v>83</v>
      </c>
      <c r="BK196" s="230">
        <f>ROUND(I196*H196,2)</f>
        <v>0</v>
      </c>
      <c r="BL196" s="16" t="s">
        <v>132</v>
      </c>
      <c r="BM196" s="229" t="s">
        <v>622</v>
      </c>
    </row>
    <row r="197" s="2" customFormat="1" ht="49.05" customHeight="1">
      <c r="A197" s="37"/>
      <c r="B197" s="38"/>
      <c r="C197" s="218" t="s">
        <v>338</v>
      </c>
      <c r="D197" s="218" t="s">
        <v>127</v>
      </c>
      <c r="E197" s="219" t="s">
        <v>372</v>
      </c>
      <c r="F197" s="220" t="s">
        <v>373</v>
      </c>
      <c r="G197" s="221" t="s">
        <v>130</v>
      </c>
      <c r="H197" s="222">
        <v>8</v>
      </c>
      <c r="I197" s="223"/>
      <c r="J197" s="224">
        <f>ROUND(I197*H197,2)</f>
        <v>0</v>
      </c>
      <c r="K197" s="220" t="s">
        <v>131</v>
      </c>
      <c r="L197" s="43"/>
      <c r="M197" s="225" t="s">
        <v>1</v>
      </c>
      <c r="N197" s="226" t="s">
        <v>40</v>
      </c>
      <c r="O197" s="90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132</v>
      </c>
      <c r="AT197" s="229" t="s">
        <v>127</v>
      </c>
      <c r="AU197" s="229" t="s">
        <v>85</v>
      </c>
      <c r="AY197" s="16" t="s">
        <v>124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83</v>
      </c>
      <c r="BK197" s="230">
        <f>ROUND(I197*H197,2)</f>
        <v>0</v>
      </c>
      <c r="BL197" s="16" t="s">
        <v>132</v>
      </c>
      <c r="BM197" s="229" t="s">
        <v>623</v>
      </c>
    </row>
    <row r="198" s="2" customFormat="1">
      <c r="A198" s="37"/>
      <c r="B198" s="38"/>
      <c r="C198" s="39"/>
      <c r="D198" s="231" t="s">
        <v>134</v>
      </c>
      <c r="E198" s="39"/>
      <c r="F198" s="232" t="s">
        <v>375</v>
      </c>
      <c r="G198" s="39"/>
      <c r="H198" s="39"/>
      <c r="I198" s="233"/>
      <c r="J198" s="39"/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134</v>
      </c>
      <c r="AU198" s="16" t="s">
        <v>85</v>
      </c>
    </row>
    <row r="199" s="2" customFormat="1" ht="44.25" customHeight="1">
      <c r="A199" s="37"/>
      <c r="B199" s="38"/>
      <c r="C199" s="236" t="s">
        <v>340</v>
      </c>
      <c r="D199" s="236" t="s">
        <v>136</v>
      </c>
      <c r="E199" s="237" t="s">
        <v>377</v>
      </c>
      <c r="F199" s="238" t="s">
        <v>378</v>
      </c>
      <c r="G199" s="239" t="s">
        <v>130</v>
      </c>
      <c r="H199" s="240">
        <v>4</v>
      </c>
      <c r="I199" s="241"/>
      <c r="J199" s="242">
        <f>ROUND(I199*H199,2)</f>
        <v>0</v>
      </c>
      <c r="K199" s="238" t="s">
        <v>1</v>
      </c>
      <c r="L199" s="243"/>
      <c r="M199" s="244" t="s">
        <v>1</v>
      </c>
      <c r="N199" s="245" t="s">
        <v>40</v>
      </c>
      <c r="O199" s="90"/>
      <c r="P199" s="227">
        <f>O199*H199</f>
        <v>0</v>
      </c>
      <c r="Q199" s="227">
        <v>0.0030000000000000001</v>
      </c>
      <c r="R199" s="227">
        <f>Q199*H199</f>
        <v>0.012</v>
      </c>
      <c r="S199" s="227">
        <v>0</v>
      </c>
      <c r="T199" s="22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9" t="s">
        <v>139</v>
      </c>
      <c r="AT199" s="229" t="s">
        <v>136</v>
      </c>
      <c r="AU199" s="229" t="s">
        <v>85</v>
      </c>
      <c r="AY199" s="16" t="s">
        <v>124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6" t="s">
        <v>83</v>
      </c>
      <c r="BK199" s="230">
        <f>ROUND(I199*H199,2)</f>
        <v>0</v>
      </c>
      <c r="BL199" s="16" t="s">
        <v>132</v>
      </c>
      <c r="BM199" s="229" t="s">
        <v>624</v>
      </c>
    </row>
    <row r="200" s="2" customFormat="1" ht="44.25" customHeight="1">
      <c r="A200" s="37"/>
      <c r="B200" s="38"/>
      <c r="C200" s="236" t="s">
        <v>344</v>
      </c>
      <c r="D200" s="236" t="s">
        <v>136</v>
      </c>
      <c r="E200" s="237" t="s">
        <v>381</v>
      </c>
      <c r="F200" s="238" t="s">
        <v>382</v>
      </c>
      <c r="G200" s="239" t="s">
        <v>130</v>
      </c>
      <c r="H200" s="240">
        <v>4</v>
      </c>
      <c r="I200" s="241"/>
      <c r="J200" s="242">
        <f>ROUND(I200*H200,2)</f>
        <v>0</v>
      </c>
      <c r="K200" s="238" t="s">
        <v>1</v>
      </c>
      <c r="L200" s="243"/>
      <c r="M200" s="244" t="s">
        <v>1</v>
      </c>
      <c r="N200" s="245" t="s">
        <v>40</v>
      </c>
      <c r="O200" s="90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9" t="s">
        <v>139</v>
      </c>
      <c r="AT200" s="229" t="s">
        <v>136</v>
      </c>
      <c r="AU200" s="229" t="s">
        <v>85</v>
      </c>
      <c r="AY200" s="16" t="s">
        <v>124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6" t="s">
        <v>83</v>
      </c>
      <c r="BK200" s="230">
        <f>ROUND(I200*H200,2)</f>
        <v>0</v>
      </c>
      <c r="BL200" s="16" t="s">
        <v>132</v>
      </c>
      <c r="BM200" s="229" t="s">
        <v>625</v>
      </c>
    </row>
    <row r="201" s="2" customFormat="1" ht="49.05" customHeight="1">
      <c r="A201" s="37"/>
      <c r="B201" s="38"/>
      <c r="C201" s="218" t="s">
        <v>349</v>
      </c>
      <c r="D201" s="218" t="s">
        <v>127</v>
      </c>
      <c r="E201" s="219" t="s">
        <v>385</v>
      </c>
      <c r="F201" s="220" t="s">
        <v>386</v>
      </c>
      <c r="G201" s="221" t="s">
        <v>130</v>
      </c>
      <c r="H201" s="222">
        <v>7</v>
      </c>
      <c r="I201" s="223"/>
      <c r="J201" s="224">
        <f>ROUND(I201*H201,2)</f>
        <v>0</v>
      </c>
      <c r="K201" s="220" t="s">
        <v>131</v>
      </c>
      <c r="L201" s="43"/>
      <c r="M201" s="225" t="s">
        <v>1</v>
      </c>
      <c r="N201" s="226" t="s">
        <v>40</v>
      </c>
      <c r="O201" s="90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9" t="s">
        <v>132</v>
      </c>
      <c r="AT201" s="229" t="s">
        <v>127</v>
      </c>
      <c r="AU201" s="229" t="s">
        <v>85</v>
      </c>
      <c r="AY201" s="16" t="s">
        <v>124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6" t="s">
        <v>83</v>
      </c>
      <c r="BK201" s="230">
        <f>ROUND(I201*H201,2)</f>
        <v>0</v>
      </c>
      <c r="BL201" s="16" t="s">
        <v>132</v>
      </c>
      <c r="BM201" s="229" t="s">
        <v>626</v>
      </c>
    </row>
    <row r="202" s="2" customFormat="1">
      <c r="A202" s="37"/>
      <c r="B202" s="38"/>
      <c r="C202" s="39"/>
      <c r="D202" s="231" t="s">
        <v>134</v>
      </c>
      <c r="E202" s="39"/>
      <c r="F202" s="232" t="s">
        <v>388</v>
      </c>
      <c r="G202" s="39"/>
      <c r="H202" s="39"/>
      <c r="I202" s="233"/>
      <c r="J202" s="39"/>
      <c r="K202" s="39"/>
      <c r="L202" s="43"/>
      <c r="M202" s="234"/>
      <c r="N202" s="235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134</v>
      </c>
      <c r="AU202" s="16" t="s">
        <v>85</v>
      </c>
    </row>
    <row r="203" s="2" customFormat="1" ht="37.8" customHeight="1">
      <c r="A203" s="37"/>
      <c r="B203" s="38"/>
      <c r="C203" s="236" t="s">
        <v>353</v>
      </c>
      <c r="D203" s="236" t="s">
        <v>136</v>
      </c>
      <c r="E203" s="237" t="s">
        <v>390</v>
      </c>
      <c r="F203" s="238" t="s">
        <v>391</v>
      </c>
      <c r="G203" s="239" t="s">
        <v>130</v>
      </c>
      <c r="H203" s="240">
        <v>6</v>
      </c>
      <c r="I203" s="241"/>
      <c r="J203" s="242">
        <f>ROUND(I203*H203,2)</f>
        <v>0</v>
      </c>
      <c r="K203" s="238" t="s">
        <v>1</v>
      </c>
      <c r="L203" s="243"/>
      <c r="M203" s="244" t="s">
        <v>1</v>
      </c>
      <c r="N203" s="245" t="s">
        <v>40</v>
      </c>
      <c r="O203" s="90"/>
      <c r="P203" s="227">
        <f>O203*H203</f>
        <v>0</v>
      </c>
      <c r="Q203" s="227">
        <v>0.0035999999999999999</v>
      </c>
      <c r="R203" s="227">
        <f>Q203*H203</f>
        <v>0.021600000000000001</v>
      </c>
      <c r="S203" s="227">
        <v>0</v>
      </c>
      <c r="T203" s="22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9" t="s">
        <v>139</v>
      </c>
      <c r="AT203" s="229" t="s">
        <v>136</v>
      </c>
      <c r="AU203" s="229" t="s">
        <v>85</v>
      </c>
      <c r="AY203" s="16" t="s">
        <v>124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6" t="s">
        <v>83</v>
      </c>
      <c r="BK203" s="230">
        <f>ROUND(I203*H203,2)</f>
        <v>0</v>
      </c>
      <c r="BL203" s="16" t="s">
        <v>132</v>
      </c>
      <c r="BM203" s="229" t="s">
        <v>627</v>
      </c>
    </row>
    <row r="204" s="2" customFormat="1" ht="37.8" customHeight="1">
      <c r="A204" s="37"/>
      <c r="B204" s="38"/>
      <c r="C204" s="236" t="s">
        <v>358</v>
      </c>
      <c r="D204" s="236" t="s">
        <v>136</v>
      </c>
      <c r="E204" s="237" t="s">
        <v>394</v>
      </c>
      <c r="F204" s="238" t="s">
        <v>395</v>
      </c>
      <c r="G204" s="239" t="s">
        <v>130</v>
      </c>
      <c r="H204" s="240">
        <v>1</v>
      </c>
      <c r="I204" s="241"/>
      <c r="J204" s="242">
        <f>ROUND(I204*H204,2)</f>
        <v>0</v>
      </c>
      <c r="K204" s="238" t="s">
        <v>1</v>
      </c>
      <c r="L204" s="243"/>
      <c r="M204" s="244" t="s">
        <v>1</v>
      </c>
      <c r="N204" s="245" t="s">
        <v>40</v>
      </c>
      <c r="O204" s="90"/>
      <c r="P204" s="227">
        <f>O204*H204</f>
        <v>0</v>
      </c>
      <c r="Q204" s="227">
        <v>0.0030000000000000001</v>
      </c>
      <c r="R204" s="227">
        <f>Q204*H204</f>
        <v>0.0030000000000000001</v>
      </c>
      <c r="S204" s="227">
        <v>0</v>
      </c>
      <c r="T204" s="228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9" t="s">
        <v>139</v>
      </c>
      <c r="AT204" s="229" t="s">
        <v>136</v>
      </c>
      <c r="AU204" s="229" t="s">
        <v>85</v>
      </c>
      <c r="AY204" s="16" t="s">
        <v>124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6" t="s">
        <v>83</v>
      </c>
      <c r="BK204" s="230">
        <f>ROUND(I204*H204,2)</f>
        <v>0</v>
      </c>
      <c r="BL204" s="16" t="s">
        <v>132</v>
      </c>
      <c r="BM204" s="229" t="s">
        <v>628</v>
      </c>
    </row>
    <row r="205" s="2" customFormat="1" ht="44.25" customHeight="1">
      <c r="A205" s="37"/>
      <c r="B205" s="38"/>
      <c r="C205" s="218" t="s">
        <v>362</v>
      </c>
      <c r="D205" s="218" t="s">
        <v>127</v>
      </c>
      <c r="E205" s="219" t="s">
        <v>398</v>
      </c>
      <c r="F205" s="220" t="s">
        <v>399</v>
      </c>
      <c r="G205" s="221" t="s">
        <v>130</v>
      </c>
      <c r="H205" s="222">
        <v>48</v>
      </c>
      <c r="I205" s="223"/>
      <c r="J205" s="224">
        <f>ROUND(I205*H205,2)</f>
        <v>0</v>
      </c>
      <c r="K205" s="220" t="s">
        <v>131</v>
      </c>
      <c r="L205" s="43"/>
      <c r="M205" s="225" t="s">
        <v>1</v>
      </c>
      <c r="N205" s="226" t="s">
        <v>40</v>
      </c>
      <c r="O205" s="90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9" t="s">
        <v>132</v>
      </c>
      <c r="AT205" s="229" t="s">
        <v>127</v>
      </c>
      <c r="AU205" s="229" t="s">
        <v>85</v>
      </c>
      <c r="AY205" s="16" t="s">
        <v>124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6" t="s">
        <v>83</v>
      </c>
      <c r="BK205" s="230">
        <f>ROUND(I205*H205,2)</f>
        <v>0</v>
      </c>
      <c r="BL205" s="16" t="s">
        <v>132</v>
      </c>
      <c r="BM205" s="229" t="s">
        <v>629</v>
      </c>
    </row>
    <row r="206" s="2" customFormat="1">
      <c r="A206" s="37"/>
      <c r="B206" s="38"/>
      <c r="C206" s="39"/>
      <c r="D206" s="231" t="s">
        <v>134</v>
      </c>
      <c r="E206" s="39"/>
      <c r="F206" s="232" t="s">
        <v>401</v>
      </c>
      <c r="G206" s="39"/>
      <c r="H206" s="39"/>
      <c r="I206" s="233"/>
      <c r="J206" s="39"/>
      <c r="K206" s="39"/>
      <c r="L206" s="43"/>
      <c r="M206" s="234"/>
      <c r="N206" s="235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134</v>
      </c>
      <c r="AU206" s="16" t="s">
        <v>85</v>
      </c>
    </row>
    <row r="207" s="2" customFormat="1" ht="44.25" customHeight="1">
      <c r="A207" s="37"/>
      <c r="B207" s="38"/>
      <c r="C207" s="236" t="s">
        <v>367</v>
      </c>
      <c r="D207" s="236" t="s">
        <v>136</v>
      </c>
      <c r="E207" s="237" t="s">
        <v>403</v>
      </c>
      <c r="F207" s="238" t="s">
        <v>404</v>
      </c>
      <c r="G207" s="239" t="s">
        <v>130</v>
      </c>
      <c r="H207" s="240">
        <v>28</v>
      </c>
      <c r="I207" s="241"/>
      <c r="J207" s="242">
        <f>ROUND(I207*H207,2)</f>
        <v>0</v>
      </c>
      <c r="K207" s="238" t="s">
        <v>1</v>
      </c>
      <c r="L207" s="243"/>
      <c r="M207" s="244" t="s">
        <v>1</v>
      </c>
      <c r="N207" s="245" t="s">
        <v>40</v>
      </c>
      <c r="O207" s="90"/>
      <c r="P207" s="227">
        <f>O207*H207</f>
        <v>0</v>
      </c>
      <c r="Q207" s="227">
        <v>0.0050000000000000001</v>
      </c>
      <c r="R207" s="227">
        <f>Q207*H207</f>
        <v>0.14000000000000001</v>
      </c>
      <c r="S207" s="227">
        <v>0</v>
      </c>
      <c r="T207" s="22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9" t="s">
        <v>139</v>
      </c>
      <c r="AT207" s="229" t="s">
        <v>136</v>
      </c>
      <c r="AU207" s="229" t="s">
        <v>85</v>
      </c>
      <c r="AY207" s="16" t="s">
        <v>124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6" t="s">
        <v>83</v>
      </c>
      <c r="BK207" s="230">
        <f>ROUND(I207*H207,2)</f>
        <v>0</v>
      </c>
      <c r="BL207" s="16" t="s">
        <v>132</v>
      </c>
      <c r="BM207" s="229" t="s">
        <v>630</v>
      </c>
    </row>
    <row r="208" s="2" customFormat="1" ht="44.25" customHeight="1">
      <c r="A208" s="37"/>
      <c r="B208" s="38"/>
      <c r="C208" s="236" t="s">
        <v>371</v>
      </c>
      <c r="D208" s="236" t="s">
        <v>136</v>
      </c>
      <c r="E208" s="237" t="s">
        <v>631</v>
      </c>
      <c r="F208" s="238" t="s">
        <v>632</v>
      </c>
      <c r="G208" s="239" t="s">
        <v>130</v>
      </c>
      <c r="H208" s="240">
        <v>5</v>
      </c>
      <c r="I208" s="241"/>
      <c r="J208" s="242">
        <f>ROUND(I208*H208,2)</f>
        <v>0</v>
      </c>
      <c r="K208" s="238" t="s">
        <v>1</v>
      </c>
      <c r="L208" s="243"/>
      <c r="M208" s="244" t="s">
        <v>1</v>
      </c>
      <c r="N208" s="245" t="s">
        <v>40</v>
      </c>
      <c r="O208" s="90"/>
      <c r="P208" s="227">
        <f>O208*H208</f>
        <v>0</v>
      </c>
      <c r="Q208" s="227">
        <v>0.0050000000000000001</v>
      </c>
      <c r="R208" s="227">
        <f>Q208*H208</f>
        <v>0.025000000000000001</v>
      </c>
      <c r="S208" s="227">
        <v>0</v>
      </c>
      <c r="T208" s="228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9" t="s">
        <v>139</v>
      </c>
      <c r="AT208" s="229" t="s">
        <v>136</v>
      </c>
      <c r="AU208" s="229" t="s">
        <v>85</v>
      </c>
      <c r="AY208" s="16" t="s">
        <v>124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6" t="s">
        <v>83</v>
      </c>
      <c r="BK208" s="230">
        <f>ROUND(I208*H208,2)</f>
        <v>0</v>
      </c>
      <c r="BL208" s="16" t="s">
        <v>132</v>
      </c>
      <c r="BM208" s="229" t="s">
        <v>633</v>
      </c>
    </row>
    <row r="209" s="2" customFormat="1" ht="37.8" customHeight="1">
      <c r="A209" s="37"/>
      <c r="B209" s="38"/>
      <c r="C209" s="236" t="s">
        <v>376</v>
      </c>
      <c r="D209" s="236" t="s">
        <v>136</v>
      </c>
      <c r="E209" s="237" t="s">
        <v>407</v>
      </c>
      <c r="F209" s="238" t="s">
        <v>408</v>
      </c>
      <c r="G209" s="239" t="s">
        <v>130</v>
      </c>
      <c r="H209" s="240">
        <v>9</v>
      </c>
      <c r="I209" s="241"/>
      <c r="J209" s="242">
        <f>ROUND(I209*H209,2)</f>
        <v>0</v>
      </c>
      <c r="K209" s="238" t="s">
        <v>1</v>
      </c>
      <c r="L209" s="243"/>
      <c r="M209" s="244" t="s">
        <v>1</v>
      </c>
      <c r="N209" s="245" t="s">
        <v>40</v>
      </c>
      <c r="O209" s="90"/>
      <c r="P209" s="227">
        <f>O209*H209</f>
        <v>0</v>
      </c>
      <c r="Q209" s="227">
        <v>0.0044999999999999997</v>
      </c>
      <c r="R209" s="227">
        <f>Q209*H209</f>
        <v>0.040499999999999994</v>
      </c>
      <c r="S209" s="227">
        <v>0</v>
      </c>
      <c r="T209" s="22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9" t="s">
        <v>139</v>
      </c>
      <c r="AT209" s="229" t="s">
        <v>136</v>
      </c>
      <c r="AU209" s="229" t="s">
        <v>85</v>
      </c>
      <c r="AY209" s="16" t="s">
        <v>124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83</v>
      </c>
      <c r="BK209" s="230">
        <f>ROUND(I209*H209,2)</f>
        <v>0</v>
      </c>
      <c r="BL209" s="16" t="s">
        <v>132</v>
      </c>
      <c r="BM209" s="229" t="s">
        <v>634</v>
      </c>
    </row>
    <row r="210" s="2" customFormat="1" ht="24.15" customHeight="1">
      <c r="A210" s="37"/>
      <c r="B210" s="38"/>
      <c r="C210" s="236" t="s">
        <v>380</v>
      </c>
      <c r="D210" s="236" t="s">
        <v>136</v>
      </c>
      <c r="E210" s="237" t="s">
        <v>411</v>
      </c>
      <c r="F210" s="238" t="s">
        <v>412</v>
      </c>
      <c r="G210" s="239" t="s">
        <v>130</v>
      </c>
      <c r="H210" s="240">
        <v>6</v>
      </c>
      <c r="I210" s="241"/>
      <c r="J210" s="242">
        <f>ROUND(I210*H210,2)</f>
        <v>0</v>
      </c>
      <c r="K210" s="238" t="s">
        <v>1</v>
      </c>
      <c r="L210" s="243"/>
      <c r="M210" s="244" t="s">
        <v>1</v>
      </c>
      <c r="N210" s="245" t="s">
        <v>40</v>
      </c>
      <c r="O210" s="90"/>
      <c r="P210" s="227">
        <f>O210*H210</f>
        <v>0</v>
      </c>
      <c r="Q210" s="227">
        <v>0.0040000000000000001</v>
      </c>
      <c r="R210" s="227">
        <f>Q210*H210</f>
        <v>0.024</v>
      </c>
      <c r="S210" s="227">
        <v>0</v>
      </c>
      <c r="T210" s="22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9" t="s">
        <v>139</v>
      </c>
      <c r="AT210" s="229" t="s">
        <v>136</v>
      </c>
      <c r="AU210" s="229" t="s">
        <v>85</v>
      </c>
      <c r="AY210" s="16" t="s">
        <v>124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6" t="s">
        <v>83</v>
      </c>
      <c r="BK210" s="230">
        <f>ROUND(I210*H210,2)</f>
        <v>0</v>
      </c>
      <c r="BL210" s="16" t="s">
        <v>132</v>
      </c>
      <c r="BM210" s="229" t="s">
        <v>635</v>
      </c>
    </row>
    <row r="211" s="2" customFormat="1" ht="16.5" customHeight="1">
      <c r="A211" s="37"/>
      <c r="B211" s="38"/>
      <c r="C211" s="236" t="s">
        <v>384</v>
      </c>
      <c r="D211" s="236" t="s">
        <v>136</v>
      </c>
      <c r="E211" s="237" t="s">
        <v>419</v>
      </c>
      <c r="F211" s="238" t="s">
        <v>420</v>
      </c>
      <c r="G211" s="239" t="s">
        <v>130</v>
      </c>
      <c r="H211" s="240">
        <v>63</v>
      </c>
      <c r="I211" s="241"/>
      <c r="J211" s="242">
        <f>ROUND(I211*H211,2)</f>
        <v>0</v>
      </c>
      <c r="K211" s="238" t="s">
        <v>1</v>
      </c>
      <c r="L211" s="243"/>
      <c r="M211" s="244" t="s">
        <v>1</v>
      </c>
      <c r="N211" s="245" t="s">
        <v>40</v>
      </c>
      <c r="O211" s="90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9" t="s">
        <v>139</v>
      </c>
      <c r="AT211" s="229" t="s">
        <v>136</v>
      </c>
      <c r="AU211" s="229" t="s">
        <v>85</v>
      </c>
      <c r="AY211" s="16" t="s">
        <v>124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6" t="s">
        <v>83</v>
      </c>
      <c r="BK211" s="230">
        <f>ROUND(I211*H211,2)</f>
        <v>0</v>
      </c>
      <c r="BL211" s="16" t="s">
        <v>132</v>
      </c>
      <c r="BM211" s="229" t="s">
        <v>636</v>
      </c>
    </row>
    <row r="212" s="2" customFormat="1" ht="44.25" customHeight="1">
      <c r="A212" s="37"/>
      <c r="B212" s="38"/>
      <c r="C212" s="218" t="s">
        <v>389</v>
      </c>
      <c r="D212" s="218" t="s">
        <v>127</v>
      </c>
      <c r="E212" s="219" t="s">
        <v>530</v>
      </c>
      <c r="F212" s="220" t="s">
        <v>531</v>
      </c>
      <c r="G212" s="221" t="s">
        <v>130</v>
      </c>
      <c r="H212" s="222">
        <v>1</v>
      </c>
      <c r="I212" s="223"/>
      <c r="J212" s="224">
        <f>ROUND(I212*H212,2)</f>
        <v>0</v>
      </c>
      <c r="K212" s="220" t="s">
        <v>131</v>
      </c>
      <c r="L212" s="43"/>
      <c r="M212" s="225" t="s">
        <v>1</v>
      </c>
      <c r="N212" s="226" t="s">
        <v>40</v>
      </c>
      <c r="O212" s="90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9" t="s">
        <v>132</v>
      </c>
      <c r="AT212" s="229" t="s">
        <v>127</v>
      </c>
      <c r="AU212" s="229" t="s">
        <v>85</v>
      </c>
      <c r="AY212" s="16" t="s">
        <v>124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6" t="s">
        <v>83</v>
      </c>
      <c r="BK212" s="230">
        <f>ROUND(I212*H212,2)</f>
        <v>0</v>
      </c>
      <c r="BL212" s="16" t="s">
        <v>132</v>
      </c>
      <c r="BM212" s="229" t="s">
        <v>637</v>
      </c>
    </row>
    <row r="213" s="2" customFormat="1">
      <c r="A213" s="37"/>
      <c r="B213" s="38"/>
      <c r="C213" s="39"/>
      <c r="D213" s="231" t="s">
        <v>134</v>
      </c>
      <c r="E213" s="39"/>
      <c r="F213" s="232" t="s">
        <v>533</v>
      </c>
      <c r="G213" s="39"/>
      <c r="H213" s="39"/>
      <c r="I213" s="233"/>
      <c r="J213" s="39"/>
      <c r="K213" s="39"/>
      <c r="L213" s="43"/>
      <c r="M213" s="234"/>
      <c r="N213" s="23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134</v>
      </c>
      <c r="AU213" s="16" t="s">
        <v>85</v>
      </c>
    </row>
    <row r="214" s="2" customFormat="1" ht="49.05" customHeight="1">
      <c r="A214" s="37"/>
      <c r="B214" s="38"/>
      <c r="C214" s="218" t="s">
        <v>393</v>
      </c>
      <c r="D214" s="218" t="s">
        <v>127</v>
      </c>
      <c r="E214" s="219" t="s">
        <v>534</v>
      </c>
      <c r="F214" s="220" t="s">
        <v>535</v>
      </c>
      <c r="G214" s="221" t="s">
        <v>430</v>
      </c>
      <c r="H214" s="222">
        <v>0.42199999999999999</v>
      </c>
      <c r="I214" s="223"/>
      <c r="J214" s="224">
        <f>ROUND(I214*H214,2)</f>
        <v>0</v>
      </c>
      <c r="K214" s="220" t="s">
        <v>131</v>
      </c>
      <c r="L214" s="43"/>
      <c r="M214" s="225" t="s">
        <v>1</v>
      </c>
      <c r="N214" s="226" t="s">
        <v>40</v>
      </c>
      <c r="O214" s="90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9" t="s">
        <v>132</v>
      </c>
      <c r="AT214" s="229" t="s">
        <v>127</v>
      </c>
      <c r="AU214" s="229" t="s">
        <v>85</v>
      </c>
      <c r="AY214" s="16" t="s">
        <v>124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6" t="s">
        <v>83</v>
      </c>
      <c r="BK214" s="230">
        <f>ROUND(I214*H214,2)</f>
        <v>0</v>
      </c>
      <c r="BL214" s="16" t="s">
        <v>132</v>
      </c>
      <c r="BM214" s="229" t="s">
        <v>638</v>
      </c>
    </row>
    <row r="215" s="2" customFormat="1">
      <c r="A215" s="37"/>
      <c r="B215" s="38"/>
      <c r="C215" s="39"/>
      <c r="D215" s="231" t="s">
        <v>134</v>
      </c>
      <c r="E215" s="39"/>
      <c r="F215" s="232" t="s">
        <v>537</v>
      </c>
      <c r="G215" s="39"/>
      <c r="H215" s="39"/>
      <c r="I215" s="233"/>
      <c r="J215" s="39"/>
      <c r="K215" s="39"/>
      <c r="L215" s="43"/>
      <c r="M215" s="234"/>
      <c r="N215" s="235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134</v>
      </c>
      <c r="AU215" s="16" t="s">
        <v>85</v>
      </c>
    </row>
    <row r="216" s="12" customFormat="1" ht="25.92" customHeight="1">
      <c r="A216" s="12"/>
      <c r="B216" s="203"/>
      <c r="C216" s="204"/>
      <c r="D216" s="205" t="s">
        <v>74</v>
      </c>
      <c r="E216" s="206" t="s">
        <v>136</v>
      </c>
      <c r="F216" s="206" t="s">
        <v>433</v>
      </c>
      <c r="G216" s="204"/>
      <c r="H216" s="204"/>
      <c r="I216" s="207"/>
      <c r="J216" s="191">
        <f>BK216</f>
        <v>0</v>
      </c>
      <c r="K216" s="204"/>
      <c r="L216" s="208"/>
      <c r="M216" s="209"/>
      <c r="N216" s="210"/>
      <c r="O216" s="210"/>
      <c r="P216" s="211">
        <f>P217</f>
        <v>0</v>
      </c>
      <c r="Q216" s="210"/>
      <c r="R216" s="211">
        <f>R217</f>
        <v>0</v>
      </c>
      <c r="S216" s="210"/>
      <c r="T216" s="212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141</v>
      </c>
      <c r="AT216" s="214" t="s">
        <v>74</v>
      </c>
      <c r="AU216" s="214" t="s">
        <v>75</v>
      </c>
      <c r="AY216" s="213" t="s">
        <v>124</v>
      </c>
      <c r="BK216" s="215">
        <f>BK217</f>
        <v>0</v>
      </c>
    </row>
    <row r="217" s="12" customFormat="1" ht="22.8" customHeight="1">
      <c r="A217" s="12"/>
      <c r="B217" s="203"/>
      <c r="C217" s="204"/>
      <c r="D217" s="205" t="s">
        <v>74</v>
      </c>
      <c r="E217" s="216" t="s">
        <v>434</v>
      </c>
      <c r="F217" s="216" t="s">
        <v>435</v>
      </c>
      <c r="G217" s="204"/>
      <c r="H217" s="204"/>
      <c r="I217" s="207"/>
      <c r="J217" s="217">
        <f>BK217</f>
        <v>0</v>
      </c>
      <c r="K217" s="204"/>
      <c r="L217" s="208"/>
      <c r="M217" s="209"/>
      <c r="N217" s="210"/>
      <c r="O217" s="210"/>
      <c r="P217" s="211">
        <f>SUM(P218:P226)</f>
        <v>0</v>
      </c>
      <c r="Q217" s="210"/>
      <c r="R217" s="211">
        <f>SUM(R218:R226)</f>
        <v>0</v>
      </c>
      <c r="S217" s="210"/>
      <c r="T217" s="212">
        <f>SUM(T218:T226)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3" t="s">
        <v>141</v>
      </c>
      <c r="AT217" s="214" t="s">
        <v>74</v>
      </c>
      <c r="AU217" s="214" t="s">
        <v>83</v>
      </c>
      <c r="AY217" s="213" t="s">
        <v>124</v>
      </c>
      <c r="BK217" s="215">
        <f>SUM(BK218:BK226)</f>
        <v>0</v>
      </c>
    </row>
    <row r="218" s="2" customFormat="1" ht="24.15" customHeight="1">
      <c r="A218" s="37"/>
      <c r="B218" s="38"/>
      <c r="C218" s="218" t="s">
        <v>397</v>
      </c>
      <c r="D218" s="218" t="s">
        <v>127</v>
      </c>
      <c r="E218" s="219" t="s">
        <v>437</v>
      </c>
      <c r="F218" s="220" t="s">
        <v>438</v>
      </c>
      <c r="G218" s="221" t="s">
        <v>430</v>
      </c>
      <c r="H218" s="222">
        <v>0.40000000000000002</v>
      </c>
      <c r="I218" s="223"/>
      <c r="J218" s="224">
        <f>ROUND(I218*H218,2)</f>
        <v>0</v>
      </c>
      <c r="K218" s="220" t="s">
        <v>131</v>
      </c>
      <c r="L218" s="43"/>
      <c r="M218" s="225" t="s">
        <v>1</v>
      </c>
      <c r="N218" s="226" t="s">
        <v>40</v>
      </c>
      <c r="O218" s="90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9" t="s">
        <v>402</v>
      </c>
      <c r="AT218" s="229" t="s">
        <v>127</v>
      </c>
      <c r="AU218" s="229" t="s">
        <v>85</v>
      </c>
      <c r="AY218" s="16" t="s">
        <v>124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6" t="s">
        <v>83</v>
      </c>
      <c r="BK218" s="230">
        <f>ROUND(I218*H218,2)</f>
        <v>0</v>
      </c>
      <c r="BL218" s="16" t="s">
        <v>402</v>
      </c>
      <c r="BM218" s="229" t="s">
        <v>639</v>
      </c>
    </row>
    <row r="219" s="2" customFormat="1">
      <c r="A219" s="37"/>
      <c r="B219" s="38"/>
      <c r="C219" s="39"/>
      <c r="D219" s="231" t="s">
        <v>134</v>
      </c>
      <c r="E219" s="39"/>
      <c r="F219" s="232" t="s">
        <v>440</v>
      </c>
      <c r="G219" s="39"/>
      <c r="H219" s="39"/>
      <c r="I219" s="233"/>
      <c r="J219" s="39"/>
      <c r="K219" s="39"/>
      <c r="L219" s="43"/>
      <c r="M219" s="234"/>
      <c r="N219" s="235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134</v>
      </c>
      <c r="AU219" s="16" t="s">
        <v>85</v>
      </c>
    </row>
    <row r="220" s="2" customFormat="1" ht="37.8" customHeight="1">
      <c r="A220" s="37"/>
      <c r="B220" s="38"/>
      <c r="C220" s="218" t="s">
        <v>418</v>
      </c>
      <c r="D220" s="218" t="s">
        <v>127</v>
      </c>
      <c r="E220" s="219" t="s">
        <v>539</v>
      </c>
      <c r="F220" s="220" t="s">
        <v>540</v>
      </c>
      <c r="G220" s="221" t="s">
        <v>430</v>
      </c>
      <c r="H220" s="222">
        <v>0.80000000000000004</v>
      </c>
      <c r="I220" s="223"/>
      <c r="J220" s="224">
        <f>ROUND(I220*H220,2)</f>
        <v>0</v>
      </c>
      <c r="K220" s="220" t="s">
        <v>131</v>
      </c>
      <c r="L220" s="43"/>
      <c r="M220" s="225" t="s">
        <v>1</v>
      </c>
      <c r="N220" s="226" t="s">
        <v>40</v>
      </c>
      <c r="O220" s="90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9" t="s">
        <v>402</v>
      </c>
      <c r="AT220" s="229" t="s">
        <v>127</v>
      </c>
      <c r="AU220" s="229" t="s">
        <v>85</v>
      </c>
      <c r="AY220" s="16" t="s">
        <v>124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6" t="s">
        <v>83</v>
      </c>
      <c r="BK220" s="230">
        <f>ROUND(I220*H220,2)</f>
        <v>0</v>
      </c>
      <c r="BL220" s="16" t="s">
        <v>402</v>
      </c>
      <c r="BM220" s="229" t="s">
        <v>640</v>
      </c>
    </row>
    <row r="221" s="2" customFormat="1">
      <c r="A221" s="37"/>
      <c r="B221" s="38"/>
      <c r="C221" s="39"/>
      <c r="D221" s="231" t="s">
        <v>134</v>
      </c>
      <c r="E221" s="39"/>
      <c r="F221" s="232" t="s">
        <v>542</v>
      </c>
      <c r="G221" s="39"/>
      <c r="H221" s="39"/>
      <c r="I221" s="233"/>
      <c r="J221" s="39"/>
      <c r="K221" s="39"/>
      <c r="L221" s="43"/>
      <c r="M221" s="234"/>
      <c r="N221" s="235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134</v>
      </c>
      <c r="AU221" s="16" t="s">
        <v>85</v>
      </c>
    </row>
    <row r="222" s="2" customFormat="1" ht="24.15" customHeight="1">
      <c r="A222" s="37"/>
      <c r="B222" s="38"/>
      <c r="C222" s="218" t="s">
        <v>402</v>
      </c>
      <c r="D222" s="218" t="s">
        <v>127</v>
      </c>
      <c r="E222" s="219" t="s">
        <v>442</v>
      </c>
      <c r="F222" s="220" t="s">
        <v>443</v>
      </c>
      <c r="G222" s="221" t="s">
        <v>430</v>
      </c>
      <c r="H222" s="222">
        <v>0.40000000000000002</v>
      </c>
      <c r="I222" s="223"/>
      <c r="J222" s="224">
        <f>ROUND(I222*H222,2)</f>
        <v>0</v>
      </c>
      <c r="K222" s="220" t="s">
        <v>131</v>
      </c>
      <c r="L222" s="43"/>
      <c r="M222" s="225" t="s">
        <v>1</v>
      </c>
      <c r="N222" s="226" t="s">
        <v>40</v>
      </c>
      <c r="O222" s="90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9" t="s">
        <v>402</v>
      </c>
      <c r="AT222" s="229" t="s">
        <v>127</v>
      </c>
      <c r="AU222" s="229" t="s">
        <v>85</v>
      </c>
      <c r="AY222" s="16" t="s">
        <v>124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6" t="s">
        <v>83</v>
      </c>
      <c r="BK222" s="230">
        <f>ROUND(I222*H222,2)</f>
        <v>0</v>
      </c>
      <c r="BL222" s="16" t="s">
        <v>402</v>
      </c>
      <c r="BM222" s="229" t="s">
        <v>641</v>
      </c>
    </row>
    <row r="223" s="2" customFormat="1">
      <c r="A223" s="37"/>
      <c r="B223" s="38"/>
      <c r="C223" s="39"/>
      <c r="D223" s="231" t="s">
        <v>134</v>
      </c>
      <c r="E223" s="39"/>
      <c r="F223" s="232" t="s">
        <v>445</v>
      </c>
      <c r="G223" s="39"/>
      <c r="H223" s="39"/>
      <c r="I223" s="233"/>
      <c r="J223" s="39"/>
      <c r="K223" s="39"/>
      <c r="L223" s="43"/>
      <c r="M223" s="234"/>
      <c r="N223" s="235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134</v>
      </c>
      <c r="AU223" s="16" t="s">
        <v>85</v>
      </c>
    </row>
    <row r="224" s="2" customFormat="1" ht="37.8" customHeight="1">
      <c r="A224" s="37"/>
      <c r="B224" s="38"/>
      <c r="C224" s="218" t="s">
        <v>406</v>
      </c>
      <c r="D224" s="218" t="s">
        <v>127</v>
      </c>
      <c r="E224" s="219" t="s">
        <v>447</v>
      </c>
      <c r="F224" s="220" t="s">
        <v>448</v>
      </c>
      <c r="G224" s="221" t="s">
        <v>430</v>
      </c>
      <c r="H224" s="222">
        <v>4</v>
      </c>
      <c r="I224" s="223"/>
      <c r="J224" s="224">
        <f>ROUND(I224*H224,2)</f>
        <v>0</v>
      </c>
      <c r="K224" s="220" t="s">
        <v>131</v>
      </c>
      <c r="L224" s="43"/>
      <c r="M224" s="225" t="s">
        <v>1</v>
      </c>
      <c r="N224" s="226" t="s">
        <v>40</v>
      </c>
      <c r="O224" s="90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9" t="s">
        <v>402</v>
      </c>
      <c r="AT224" s="229" t="s">
        <v>127</v>
      </c>
      <c r="AU224" s="229" t="s">
        <v>85</v>
      </c>
      <c r="AY224" s="16" t="s">
        <v>124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6" t="s">
        <v>83</v>
      </c>
      <c r="BK224" s="230">
        <f>ROUND(I224*H224,2)</f>
        <v>0</v>
      </c>
      <c r="BL224" s="16" t="s">
        <v>402</v>
      </c>
      <c r="BM224" s="229" t="s">
        <v>642</v>
      </c>
    </row>
    <row r="225" s="2" customFormat="1">
      <c r="A225" s="37"/>
      <c r="B225" s="38"/>
      <c r="C225" s="39"/>
      <c r="D225" s="231" t="s">
        <v>134</v>
      </c>
      <c r="E225" s="39"/>
      <c r="F225" s="232" t="s">
        <v>450</v>
      </c>
      <c r="G225" s="39"/>
      <c r="H225" s="39"/>
      <c r="I225" s="233"/>
      <c r="J225" s="39"/>
      <c r="K225" s="39"/>
      <c r="L225" s="43"/>
      <c r="M225" s="234"/>
      <c r="N225" s="235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134</v>
      </c>
      <c r="AU225" s="16" t="s">
        <v>85</v>
      </c>
    </row>
    <row r="226" s="13" customFormat="1">
      <c r="A226" s="13"/>
      <c r="B226" s="246"/>
      <c r="C226" s="247"/>
      <c r="D226" s="248" t="s">
        <v>164</v>
      </c>
      <c r="E226" s="247"/>
      <c r="F226" s="249" t="s">
        <v>643</v>
      </c>
      <c r="G226" s="247"/>
      <c r="H226" s="250">
        <v>4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164</v>
      </c>
      <c r="AU226" s="256" t="s">
        <v>85</v>
      </c>
      <c r="AV226" s="13" t="s">
        <v>85</v>
      </c>
      <c r="AW226" s="13" t="s">
        <v>4</v>
      </c>
      <c r="AX226" s="13" t="s">
        <v>83</v>
      </c>
      <c r="AY226" s="256" t="s">
        <v>124</v>
      </c>
    </row>
    <row r="227" s="12" customFormat="1" ht="25.92" customHeight="1">
      <c r="A227" s="12"/>
      <c r="B227" s="203"/>
      <c r="C227" s="204"/>
      <c r="D227" s="205" t="s">
        <v>74</v>
      </c>
      <c r="E227" s="206" t="s">
        <v>452</v>
      </c>
      <c r="F227" s="206" t="s">
        <v>453</v>
      </c>
      <c r="G227" s="204"/>
      <c r="H227" s="204"/>
      <c r="I227" s="207"/>
      <c r="J227" s="191">
        <f>BK227</f>
        <v>0</v>
      </c>
      <c r="K227" s="204"/>
      <c r="L227" s="208"/>
      <c r="M227" s="209"/>
      <c r="N227" s="210"/>
      <c r="O227" s="210"/>
      <c r="P227" s="211">
        <f>SUM(P228:P231)</f>
        <v>0</v>
      </c>
      <c r="Q227" s="210"/>
      <c r="R227" s="211">
        <f>SUM(R228:R231)</f>
        <v>0</v>
      </c>
      <c r="S227" s="210"/>
      <c r="T227" s="212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145</v>
      </c>
      <c r="AT227" s="214" t="s">
        <v>74</v>
      </c>
      <c r="AU227" s="214" t="s">
        <v>75</v>
      </c>
      <c r="AY227" s="213" t="s">
        <v>124</v>
      </c>
      <c r="BK227" s="215">
        <f>SUM(BK228:BK231)</f>
        <v>0</v>
      </c>
    </row>
    <row r="228" s="2" customFormat="1" ht="16.5" customHeight="1">
      <c r="A228" s="37"/>
      <c r="B228" s="38"/>
      <c r="C228" s="218" t="s">
        <v>410</v>
      </c>
      <c r="D228" s="218" t="s">
        <v>127</v>
      </c>
      <c r="E228" s="219" t="s">
        <v>455</v>
      </c>
      <c r="F228" s="220" t="s">
        <v>456</v>
      </c>
      <c r="G228" s="221" t="s">
        <v>457</v>
      </c>
      <c r="H228" s="222">
        <v>50</v>
      </c>
      <c r="I228" s="223"/>
      <c r="J228" s="224">
        <f>ROUND(I228*H228,2)</f>
        <v>0</v>
      </c>
      <c r="K228" s="220" t="s">
        <v>131</v>
      </c>
      <c r="L228" s="43"/>
      <c r="M228" s="225" t="s">
        <v>1</v>
      </c>
      <c r="N228" s="226" t="s">
        <v>40</v>
      </c>
      <c r="O228" s="90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9" t="s">
        <v>458</v>
      </c>
      <c r="AT228" s="229" t="s">
        <v>127</v>
      </c>
      <c r="AU228" s="229" t="s">
        <v>83</v>
      </c>
      <c r="AY228" s="16" t="s">
        <v>124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6" t="s">
        <v>83</v>
      </c>
      <c r="BK228" s="230">
        <f>ROUND(I228*H228,2)</f>
        <v>0</v>
      </c>
      <c r="BL228" s="16" t="s">
        <v>458</v>
      </c>
      <c r="BM228" s="229" t="s">
        <v>644</v>
      </c>
    </row>
    <row r="229" s="2" customFormat="1">
      <c r="A229" s="37"/>
      <c r="B229" s="38"/>
      <c r="C229" s="39"/>
      <c r="D229" s="231" t="s">
        <v>134</v>
      </c>
      <c r="E229" s="39"/>
      <c r="F229" s="232" t="s">
        <v>460</v>
      </c>
      <c r="G229" s="39"/>
      <c r="H229" s="39"/>
      <c r="I229" s="233"/>
      <c r="J229" s="39"/>
      <c r="K229" s="39"/>
      <c r="L229" s="43"/>
      <c r="M229" s="234"/>
      <c r="N229" s="235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134</v>
      </c>
      <c r="AU229" s="16" t="s">
        <v>83</v>
      </c>
    </row>
    <row r="230" s="2" customFormat="1" ht="37.8" customHeight="1">
      <c r="A230" s="37"/>
      <c r="B230" s="38"/>
      <c r="C230" s="218" t="s">
        <v>414</v>
      </c>
      <c r="D230" s="218" t="s">
        <v>127</v>
      </c>
      <c r="E230" s="219" t="s">
        <v>467</v>
      </c>
      <c r="F230" s="220" t="s">
        <v>468</v>
      </c>
      <c r="G230" s="221" t="s">
        <v>457</v>
      </c>
      <c r="H230" s="222">
        <v>50</v>
      </c>
      <c r="I230" s="223"/>
      <c r="J230" s="224">
        <f>ROUND(I230*H230,2)</f>
        <v>0</v>
      </c>
      <c r="K230" s="220" t="s">
        <v>131</v>
      </c>
      <c r="L230" s="43"/>
      <c r="M230" s="225" t="s">
        <v>1</v>
      </c>
      <c r="N230" s="226" t="s">
        <v>40</v>
      </c>
      <c r="O230" s="90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9" t="s">
        <v>458</v>
      </c>
      <c r="AT230" s="229" t="s">
        <v>127</v>
      </c>
      <c r="AU230" s="229" t="s">
        <v>83</v>
      </c>
      <c r="AY230" s="16" t="s">
        <v>124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6" t="s">
        <v>83</v>
      </c>
      <c r="BK230" s="230">
        <f>ROUND(I230*H230,2)</f>
        <v>0</v>
      </c>
      <c r="BL230" s="16" t="s">
        <v>458</v>
      </c>
      <c r="BM230" s="229" t="s">
        <v>645</v>
      </c>
    </row>
    <row r="231" s="2" customFormat="1">
      <c r="A231" s="37"/>
      <c r="B231" s="38"/>
      <c r="C231" s="39"/>
      <c r="D231" s="231" t="s">
        <v>134</v>
      </c>
      <c r="E231" s="39"/>
      <c r="F231" s="232" t="s">
        <v>470</v>
      </c>
      <c r="G231" s="39"/>
      <c r="H231" s="39"/>
      <c r="I231" s="233"/>
      <c r="J231" s="39"/>
      <c r="K231" s="39"/>
      <c r="L231" s="43"/>
      <c r="M231" s="234"/>
      <c r="N231" s="235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134</v>
      </c>
      <c r="AU231" s="16" t="s">
        <v>83</v>
      </c>
    </row>
    <row r="232" s="2" customFormat="1" ht="49.92" customHeight="1">
      <c r="A232" s="37"/>
      <c r="B232" s="38"/>
      <c r="C232" s="39"/>
      <c r="D232" s="39"/>
      <c r="E232" s="206" t="s">
        <v>471</v>
      </c>
      <c r="F232" s="206" t="s">
        <v>472</v>
      </c>
      <c r="G232" s="39"/>
      <c r="H232" s="39"/>
      <c r="I232" s="39"/>
      <c r="J232" s="191">
        <f>BK232</f>
        <v>0</v>
      </c>
      <c r="K232" s="39"/>
      <c r="L232" s="43"/>
      <c r="M232" s="234"/>
      <c r="N232" s="235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74</v>
      </c>
      <c r="AU232" s="16" t="s">
        <v>75</v>
      </c>
      <c r="AY232" s="16" t="s">
        <v>473</v>
      </c>
      <c r="BK232" s="230">
        <f>SUM(BK233:BK238)</f>
        <v>0</v>
      </c>
    </row>
    <row r="233" s="2" customFormat="1" ht="16.32" customHeight="1">
      <c r="A233" s="37"/>
      <c r="B233" s="38"/>
      <c r="C233" s="269" t="s">
        <v>1</v>
      </c>
      <c r="D233" s="269" t="s">
        <v>127</v>
      </c>
      <c r="E233" s="270" t="s">
        <v>1</v>
      </c>
      <c r="F233" s="271" t="s">
        <v>1</v>
      </c>
      <c r="G233" s="272" t="s">
        <v>1</v>
      </c>
      <c r="H233" s="273"/>
      <c r="I233" s="274"/>
      <c r="J233" s="275">
        <f>BK233</f>
        <v>0</v>
      </c>
      <c r="K233" s="276"/>
      <c r="L233" s="43"/>
      <c r="M233" s="277" t="s">
        <v>1</v>
      </c>
      <c r="N233" s="278" t="s">
        <v>40</v>
      </c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473</v>
      </c>
      <c r="AU233" s="16" t="s">
        <v>83</v>
      </c>
      <c r="AY233" s="16" t="s">
        <v>473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6" t="s">
        <v>83</v>
      </c>
      <c r="BK233" s="230">
        <f>I233*H233</f>
        <v>0</v>
      </c>
    </row>
    <row r="234" s="2" customFormat="1" ht="16.32" customHeight="1">
      <c r="A234" s="37"/>
      <c r="B234" s="38"/>
      <c r="C234" s="269" t="s">
        <v>1</v>
      </c>
      <c r="D234" s="269" t="s">
        <v>127</v>
      </c>
      <c r="E234" s="270" t="s">
        <v>1</v>
      </c>
      <c r="F234" s="271" t="s">
        <v>1</v>
      </c>
      <c r="G234" s="272" t="s">
        <v>1</v>
      </c>
      <c r="H234" s="273"/>
      <c r="I234" s="274"/>
      <c r="J234" s="275">
        <f>BK234</f>
        <v>0</v>
      </c>
      <c r="K234" s="276"/>
      <c r="L234" s="43"/>
      <c r="M234" s="277" t="s">
        <v>1</v>
      </c>
      <c r="N234" s="278" t="s">
        <v>40</v>
      </c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473</v>
      </c>
      <c r="AU234" s="16" t="s">
        <v>83</v>
      </c>
      <c r="AY234" s="16" t="s">
        <v>473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6" t="s">
        <v>83</v>
      </c>
      <c r="BK234" s="230">
        <f>I234*H234</f>
        <v>0</v>
      </c>
    </row>
    <row r="235" s="2" customFormat="1" ht="16.32" customHeight="1">
      <c r="A235" s="37"/>
      <c r="B235" s="38"/>
      <c r="C235" s="269" t="s">
        <v>1</v>
      </c>
      <c r="D235" s="269" t="s">
        <v>127</v>
      </c>
      <c r="E235" s="270" t="s">
        <v>1</v>
      </c>
      <c r="F235" s="271" t="s">
        <v>1</v>
      </c>
      <c r="G235" s="272" t="s">
        <v>1</v>
      </c>
      <c r="H235" s="273"/>
      <c r="I235" s="274"/>
      <c r="J235" s="275">
        <f>BK235</f>
        <v>0</v>
      </c>
      <c r="K235" s="276"/>
      <c r="L235" s="43"/>
      <c r="M235" s="277" t="s">
        <v>1</v>
      </c>
      <c r="N235" s="278" t="s">
        <v>40</v>
      </c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473</v>
      </c>
      <c r="AU235" s="16" t="s">
        <v>83</v>
      </c>
      <c r="AY235" s="16" t="s">
        <v>473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6" t="s">
        <v>83</v>
      </c>
      <c r="BK235" s="230">
        <f>I235*H235</f>
        <v>0</v>
      </c>
    </row>
    <row r="236" s="2" customFormat="1" ht="16.32" customHeight="1">
      <c r="A236" s="37"/>
      <c r="B236" s="38"/>
      <c r="C236" s="269" t="s">
        <v>1</v>
      </c>
      <c r="D236" s="269" t="s">
        <v>127</v>
      </c>
      <c r="E236" s="270" t="s">
        <v>1</v>
      </c>
      <c r="F236" s="271" t="s">
        <v>1</v>
      </c>
      <c r="G236" s="272" t="s">
        <v>1</v>
      </c>
      <c r="H236" s="273"/>
      <c r="I236" s="274"/>
      <c r="J236" s="275">
        <f>BK236</f>
        <v>0</v>
      </c>
      <c r="K236" s="276"/>
      <c r="L236" s="43"/>
      <c r="M236" s="277" t="s">
        <v>1</v>
      </c>
      <c r="N236" s="278" t="s">
        <v>40</v>
      </c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473</v>
      </c>
      <c r="AU236" s="16" t="s">
        <v>83</v>
      </c>
      <c r="AY236" s="16" t="s">
        <v>473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6" t="s">
        <v>83</v>
      </c>
      <c r="BK236" s="230">
        <f>I236*H236</f>
        <v>0</v>
      </c>
    </row>
    <row r="237" s="2" customFormat="1" ht="16.32" customHeight="1">
      <c r="A237" s="37"/>
      <c r="B237" s="38"/>
      <c r="C237" s="269" t="s">
        <v>1</v>
      </c>
      <c r="D237" s="269" t="s">
        <v>127</v>
      </c>
      <c r="E237" s="270" t="s">
        <v>1</v>
      </c>
      <c r="F237" s="271" t="s">
        <v>1</v>
      </c>
      <c r="G237" s="272" t="s">
        <v>1</v>
      </c>
      <c r="H237" s="273"/>
      <c r="I237" s="274"/>
      <c r="J237" s="275">
        <f>BK237</f>
        <v>0</v>
      </c>
      <c r="K237" s="276"/>
      <c r="L237" s="43"/>
      <c r="M237" s="277" t="s">
        <v>1</v>
      </c>
      <c r="N237" s="278" t="s">
        <v>40</v>
      </c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473</v>
      </c>
      <c r="AU237" s="16" t="s">
        <v>83</v>
      </c>
      <c r="AY237" s="16" t="s">
        <v>473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6" t="s">
        <v>83</v>
      </c>
      <c r="BK237" s="230">
        <f>I237*H237</f>
        <v>0</v>
      </c>
    </row>
    <row r="238" s="2" customFormat="1" ht="16.32" customHeight="1">
      <c r="A238" s="37"/>
      <c r="B238" s="38"/>
      <c r="C238" s="269" t="s">
        <v>1</v>
      </c>
      <c r="D238" s="269" t="s">
        <v>127</v>
      </c>
      <c r="E238" s="270" t="s">
        <v>1</v>
      </c>
      <c r="F238" s="271" t="s">
        <v>1</v>
      </c>
      <c r="G238" s="272" t="s">
        <v>1</v>
      </c>
      <c r="H238" s="273"/>
      <c r="I238" s="274"/>
      <c r="J238" s="275">
        <f>BK238</f>
        <v>0</v>
      </c>
      <c r="K238" s="276"/>
      <c r="L238" s="43"/>
      <c r="M238" s="277" t="s">
        <v>1</v>
      </c>
      <c r="N238" s="278" t="s">
        <v>40</v>
      </c>
      <c r="O238" s="279"/>
      <c r="P238" s="279"/>
      <c r="Q238" s="279"/>
      <c r="R238" s="279"/>
      <c r="S238" s="279"/>
      <c r="T238" s="280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473</v>
      </c>
      <c r="AU238" s="16" t="s">
        <v>83</v>
      </c>
      <c r="AY238" s="16" t="s">
        <v>473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6" t="s">
        <v>83</v>
      </c>
      <c r="BK238" s="230">
        <f>I238*H238</f>
        <v>0</v>
      </c>
    </row>
    <row r="239" s="2" customFormat="1" ht="6.96" customHeight="1">
      <c r="A239" s="37"/>
      <c r="B239" s="65"/>
      <c r="C239" s="66"/>
      <c r="D239" s="66"/>
      <c r="E239" s="66"/>
      <c r="F239" s="66"/>
      <c r="G239" s="66"/>
      <c r="H239" s="66"/>
      <c r="I239" s="66"/>
      <c r="J239" s="66"/>
      <c r="K239" s="66"/>
      <c r="L239" s="43"/>
      <c r="M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</row>
  </sheetData>
  <sheetProtection sheet="1" autoFilter="0" formatColumns="0" formatRows="0" objects="1" scenarios="1" spinCount="100000" saltValue="AXzHG9k450yJCV2nQVCQ/pNT1+JCdFU4IfsN1af3kReMzvXdg8GS/J+EcIqRYhVo4XHMeGDdOCDC/8jqQO84YQ==" hashValue="H8FTPdiPnzpaiTMwauYD0KjEqp2/4Ws1BfbaqehIOCHQ0V0oHhFFHPQVVjFtWnErNG1CMwUKFr8V8lWb6BMibQ==" algorithmName="SHA-512" password="CC35"/>
  <autoFilter ref="C121:K23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dataValidations count="2">
    <dataValidation type="list" allowBlank="1" showInputMessage="1" showErrorMessage="1" error="Povoleny jsou hodnoty K, M." sqref="D233:D239">
      <formula1>"K, M"</formula1>
    </dataValidation>
    <dataValidation type="list" allowBlank="1" showInputMessage="1" showErrorMessage="1" error="Povoleny jsou hodnoty základní, snížená, zákl. přenesená, sníž. přenesená, nulová." sqref="N233:N239">
      <formula1>"základní, snížená, zákl. přenesená, sníž. přenesená, nulová"</formula1>
    </dataValidation>
  </dataValidations>
  <hyperlinks>
    <hyperlink ref="F126" r:id="rId1" display="https://podminky.urs.cz/item/CS_URS_2024_01/741110512"/>
    <hyperlink ref="F139" r:id="rId2" display="https://podminky.urs.cz/item/CS_URS_2024_01/741112061"/>
    <hyperlink ref="F143" r:id="rId3" display="https://podminky.urs.cz/item/CS_URS_2024_01/741112101"/>
    <hyperlink ref="F146" r:id="rId4" display="https://podminky.urs.cz/item/CS_URS_2024_01/741122015"/>
    <hyperlink ref="F153" r:id="rId5" display="https://podminky.urs.cz/item/CS_URS_2024_01/741122016"/>
    <hyperlink ref="F157" r:id="rId6" display="https://podminky.urs.cz/item/CS_URS_2024_01/741122031"/>
    <hyperlink ref="F161" r:id="rId7" display="https://podminky.urs.cz/item/CS_URS_2024_01/741130001"/>
    <hyperlink ref="F163" r:id="rId8" display="https://podminky.urs.cz/item/CS_URS_2024_01/741130007"/>
    <hyperlink ref="F165" r:id="rId9" display="https://podminky.urs.cz/item/CS_URS_2024_01/741130008"/>
    <hyperlink ref="F167" r:id="rId10" display="https://podminky.urs.cz/item/CS_URS_2024_01/741210002"/>
    <hyperlink ref="F170" r:id="rId11" display="https://podminky.urs.cz/item/CS_URS_2024_01/741310101"/>
    <hyperlink ref="F175" r:id="rId12" display="https://podminky.urs.cz/item/CS_URS_2024_01/741310114"/>
    <hyperlink ref="F181" r:id="rId13" display="https://podminky.urs.cz/item/CS_URS_2024_01/741310121"/>
    <hyperlink ref="F186" r:id="rId14" display="https://podminky.urs.cz/item/CS_URS_2024_01/741313002"/>
    <hyperlink ref="F192" r:id="rId15" display="https://podminky.urs.cz/item/CS_URS_2024_01/741313005"/>
    <hyperlink ref="F195" r:id="rId16" display="https://podminky.urs.cz/item/CS_URS_2024_01/741330731"/>
    <hyperlink ref="F198" r:id="rId17" display="https://podminky.urs.cz/item/CS_URS_2024_01/741372022"/>
    <hyperlink ref="F202" r:id="rId18" display="https://podminky.urs.cz/item/CS_URS_2024_01/741372062"/>
    <hyperlink ref="F206" r:id="rId19" display="https://podminky.urs.cz/item/CS_URS_2024_01/741372073"/>
    <hyperlink ref="F213" r:id="rId20" display="https://podminky.urs.cz/item/CS_URS_2024_01/741810002"/>
    <hyperlink ref="F215" r:id="rId21" display="https://podminky.urs.cz/item/CS_URS_2024_01/998741102"/>
    <hyperlink ref="F219" r:id="rId22" display="https://podminky.urs.cz/item/CS_URS_2024_01/469971111"/>
    <hyperlink ref="F221" r:id="rId23" display="https://podminky.urs.cz/item/CS_URS_2024_01/469971121"/>
    <hyperlink ref="F223" r:id="rId24" display="https://podminky.urs.cz/item/CS_URS_2024_01/469972111"/>
    <hyperlink ref="F225" r:id="rId25" display="https://podminky.urs.cz/item/CS_URS_2024_01/469972121"/>
    <hyperlink ref="F229" r:id="rId26" display="https://podminky.urs.cz/item/CS_URS_2024_01/HZS2231"/>
    <hyperlink ref="F231" r:id="rId27" display="https://podminky.urs.cz/item/CS_URS_2024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elektroinstalace ve škole Jana Palacha,1., 2., 3., 4.nadzemní podlaží budovy I.P.Pavlova 1216/29, k.ú. Karlovy 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646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7. 5. 2024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ROUND((ROUND((SUM(BE122:BE233)),  2) + SUM(BE235:BE240)), 2)</f>
        <v>0</v>
      </c>
      <c r="G33" s="37"/>
      <c r="H33" s="37"/>
      <c r="I33" s="154">
        <v>0.20999999999999999</v>
      </c>
      <c r="J33" s="153">
        <f>ROUND((ROUND(((SUM(BE122:BE233))*I33),  2) + (SUM(BE235:BE240)*I33)),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ROUND((ROUND((SUM(BF122:BF233)),  2) + SUM(BF235:BF240)), 2)</f>
        <v>0</v>
      </c>
      <c r="G34" s="37"/>
      <c r="H34" s="37"/>
      <c r="I34" s="154">
        <v>0.12</v>
      </c>
      <c r="J34" s="153">
        <f>ROUND((ROUND(((SUM(BF122:BF233))*I34),  2) + (SUM(BF235:BF240)*I34)),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ROUND((ROUND((SUM(BG122:BG233)),  2) + SUM(BG235:BG240)),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ROUND((ROUND((SUM(BH122:BH233)),  2) + SUM(BH235:BH240)),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ROUND((ROUND((SUM(BI122:BI233)),  2) + SUM(BI235:BI240)),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elektroinstalace ve škole Jana Palacha,1., 2., 3., 4.nadzemní podlaží budovy I.P.Pavlova 1216/29, k.ú. Karlovy 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D14d - 4.np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Klimešová Miroslava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105</v>
      </c>
      <c r="E99" s="181"/>
      <c r="F99" s="181"/>
      <c r="G99" s="181"/>
      <c r="H99" s="181"/>
      <c r="I99" s="181"/>
      <c r="J99" s="182">
        <f>J218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106</v>
      </c>
      <c r="E100" s="187"/>
      <c r="F100" s="187"/>
      <c r="G100" s="187"/>
      <c r="H100" s="187"/>
      <c r="I100" s="187"/>
      <c r="J100" s="188">
        <f>J219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107</v>
      </c>
      <c r="E101" s="181"/>
      <c r="F101" s="181"/>
      <c r="G101" s="181"/>
      <c r="H101" s="181"/>
      <c r="I101" s="181"/>
      <c r="J101" s="182">
        <f>J229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178"/>
      <c r="C102" s="179"/>
      <c r="D102" s="190" t="s">
        <v>108</v>
      </c>
      <c r="E102" s="179"/>
      <c r="F102" s="179"/>
      <c r="G102" s="179"/>
      <c r="H102" s="179"/>
      <c r="I102" s="179"/>
      <c r="J102" s="191">
        <f>J234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Oprava elektroinstalace ve škole Jana Palacha,1., 2., 3., 4.nadzemní podlaží budovy I.P.Pavlova 1216/29, k.ú. Karlovy Va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D14d - 4.np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7. 5. 2024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>Klimešová Miroslava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2"/>
      <c r="B121" s="193"/>
      <c r="C121" s="194" t="s">
        <v>110</v>
      </c>
      <c r="D121" s="195" t="s">
        <v>60</v>
      </c>
      <c r="E121" s="195" t="s">
        <v>56</v>
      </c>
      <c r="F121" s="195" t="s">
        <v>57</v>
      </c>
      <c r="G121" s="195" t="s">
        <v>111</v>
      </c>
      <c r="H121" s="195" t="s">
        <v>112</v>
      </c>
      <c r="I121" s="195" t="s">
        <v>113</v>
      </c>
      <c r="J121" s="195" t="s">
        <v>100</v>
      </c>
      <c r="K121" s="196" t="s">
        <v>114</v>
      </c>
      <c r="L121" s="197"/>
      <c r="M121" s="99" t="s">
        <v>1</v>
      </c>
      <c r="N121" s="100" t="s">
        <v>39</v>
      </c>
      <c r="O121" s="100" t="s">
        <v>115</v>
      </c>
      <c r="P121" s="100" t="s">
        <v>116</v>
      </c>
      <c r="Q121" s="100" t="s">
        <v>117</v>
      </c>
      <c r="R121" s="100" t="s">
        <v>118</v>
      </c>
      <c r="S121" s="100" t="s">
        <v>119</v>
      </c>
      <c r="T121" s="101" t="s">
        <v>120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7"/>
      <c r="B122" s="38"/>
      <c r="C122" s="106" t="s">
        <v>121</v>
      </c>
      <c r="D122" s="39"/>
      <c r="E122" s="39"/>
      <c r="F122" s="39"/>
      <c r="G122" s="39"/>
      <c r="H122" s="39"/>
      <c r="I122" s="39"/>
      <c r="J122" s="198">
        <f>BK122</f>
        <v>0</v>
      </c>
      <c r="K122" s="39"/>
      <c r="L122" s="43"/>
      <c r="M122" s="102"/>
      <c r="N122" s="199"/>
      <c r="O122" s="103"/>
      <c r="P122" s="200">
        <f>P123+P218+P229+P234</f>
        <v>0</v>
      </c>
      <c r="Q122" s="103"/>
      <c r="R122" s="200">
        <f>R123+R218+R229+R234</f>
        <v>0.44291999999999998</v>
      </c>
      <c r="S122" s="103"/>
      <c r="T122" s="201">
        <f>T123+T218+T229+T234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102</v>
      </c>
      <c r="BK122" s="202">
        <f>BK123+BK218+BK229+BK234</f>
        <v>0</v>
      </c>
    </row>
    <row r="123" s="12" customFormat="1" ht="25.92" customHeight="1">
      <c r="A123" s="12"/>
      <c r="B123" s="203"/>
      <c r="C123" s="204"/>
      <c r="D123" s="205" t="s">
        <v>74</v>
      </c>
      <c r="E123" s="206" t="s">
        <v>122</v>
      </c>
      <c r="F123" s="206" t="s">
        <v>123</v>
      </c>
      <c r="G123" s="204"/>
      <c r="H123" s="204"/>
      <c r="I123" s="207"/>
      <c r="J123" s="191">
        <f>BK123</f>
        <v>0</v>
      </c>
      <c r="K123" s="204"/>
      <c r="L123" s="208"/>
      <c r="M123" s="209"/>
      <c r="N123" s="210"/>
      <c r="O123" s="210"/>
      <c r="P123" s="211">
        <f>P124</f>
        <v>0</v>
      </c>
      <c r="Q123" s="210"/>
      <c r="R123" s="211">
        <f>R124</f>
        <v>0.44291999999999998</v>
      </c>
      <c r="S123" s="210"/>
      <c r="T123" s="21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85</v>
      </c>
      <c r="AT123" s="214" t="s">
        <v>74</v>
      </c>
      <c r="AU123" s="214" t="s">
        <v>75</v>
      </c>
      <c r="AY123" s="213" t="s">
        <v>124</v>
      </c>
      <c r="BK123" s="215">
        <f>BK124</f>
        <v>0</v>
      </c>
    </row>
    <row r="124" s="12" customFormat="1" ht="22.8" customHeight="1">
      <c r="A124" s="12"/>
      <c r="B124" s="203"/>
      <c r="C124" s="204"/>
      <c r="D124" s="205" t="s">
        <v>74</v>
      </c>
      <c r="E124" s="216" t="s">
        <v>125</v>
      </c>
      <c r="F124" s="216" t="s">
        <v>126</v>
      </c>
      <c r="G124" s="204"/>
      <c r="H124" s="204"/>
      <c r="I124" s="207"/>
      <c r="J124" s="217">
        <f>BK124</f>
        <v>0</v>
      </c>
      <c r="K124" s="204"/>
      <c r="L124" s="208"/>
      <c r="M124" s="209"/>
      <c r="N124" s="210"/>
      <c r="O124" s="210"/>
      <c r="P124" s="211">
        <f>SUM(P125:P217)</f>
        <v>0</v>
      </c>
      <c r="Q124" s="210"/>
      <c r="R124" s="211">
        <f>SUM(R125:R217)</f>
        <v>0.44291999999999998</v>
      </c>
      <c r="S124" s="210"/>
      <c r="T124" s="212">
        <f>SUM(T125:T217)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74</v>
      </c>
      <c r="AU124" s="214" t="s">
        <v>83</v>
      </c>
      <c r="AY124" s="213" t="s">
        <v>124</v>
      </c>
      <c r="BK124" s="215">
        <f>SUM(BK125:BK217)</f>
        <v>0</v>
      </c>
    </row>
    <row r="125" s="2" customFormat="1" ht="44.25" customHeight="1">
      <c r="A125" s="37"/>
      <c r="B125" s="38"/>
      <c r="C125" s="218" t="s">
        <v>83</v>
      </c>
      <c r="D125" s="218" t="s">
        <v>127</v>
      </c>
      <c r="E125" s="219" t="s">
        <v>549</v>
      </c>
      <c r="F125" s="220" t="s">
        <v>550</v>
      </c>
      <c r="G125" s="221" t="s">
        <v>157</v>
      </c>
      <c r="H125" s="222">
        <v>39</v>
      </c>
      <c r="I125" s="223"/>
      <c r="J125" s="224">
        <f>ROUND(I125*H125,2)</f>
        <v>0</v>
      </c>
      <c r="K125" s="220" t="s">
        <v>131</v>
      </c>
      <c r="L125" s="43"/>
      <c r="M125" s="225" t="s">
        <v>1</v>
      </c>
      <c r="N125" s="226" t="s">
        <v>40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132</v>
      </c>
      <c r="AT125" s="229" t="s">
        <v>127</v>
      </c>
      <c r="AU125" s="229" t="s">
        <v>85</v>
      </c>
      <c r="AY125" s="16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83</v>
      </c>
      <c r="BK125" s="230">
        <f>ROUND(I125*H125,2)</f>
        <v>0</v>
      </c>
      <c r="BL125" s="16" t="s">
        <v>132</v>
      </c>
      <c r="BM125" s="229" t="s">
        <v>647</v>
      </c>
    </row>
    <row r="126" s="2" customFormat="1">
      <c r="A126" s="37"/>
      <c r="B126" s="38"/>
      <c r="C126" s="39"/>
      <c r="D126" s="231" t="s">
        <v>134</v>
      </c>
      <c r="E126" s="39"/>
      <c r="F126" s="232" t="s">
        <v>552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134</v>
      </c>
      <c r="AU126" s="16" t="s">
        <v>85</v>
      </c>
    </row>
    <row r="127" s="2" customFormat="1" ht="24.15" customHeight="1">
      <c r="A127" s="37"/>
      <c r="B127" s="38"/>
      <c r="C127" s="236" t="s">
        <v>85</v>
      </c>
      <c r="D127" s="236" t="s">
        <v>136</v>
      </c>
      <c r="E127" s="237" t="s">
        <v>553</v>
      </c>
      <c r="F127" s="238" t="s">
        <v>554</v>
      </c>
      <c r="G127" s="239" t="s">
        <v>157</v>
      </c>
      <c r="H127" s="240">
        <v>39</v>
      </c>
      <c r="I127" s="241"/>
      <c r="J127" s="242">
        <f>ROUND(I127*H127,2)</f>
        <v>0</v>
      </c>
      <c r="K127" s="238" t="s">
        <v>1</v>
      </c>
      <c r="L127" s="243"/>
      <c r="M127" s="244" t="s">
        <v>1</v>
      </c>
      <c r="N127" s="245" t="s">
        <v>40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139</v>
      </c>
      <c r="AT127" s="229" t="s">
        <v>136</v>
      </c>
      <c r="AU127" s="229" t="s">
        <v>85</v>
      </c>
      <c r="AY127" s="16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83</v>
      </c>
      <c r="BK127" s="230">
        <f>ROUND(I127*H127,2)</f>
        <v>0</v>
      </c>
      <c r="BL127" s="16" t="s">
        <v>132</v>
      </c>
      <c r="BM127" s="229" t="s">
        <v>648</v>
      </c>
    </row>
    <row r="128" s="13" customFormat="1">
      <c r="A128" s="13"/>
      <c r="B128" s="246"/>
      <c r="C128" s="247"/>
      <c r="D128" s="248" t="s">
        <v>164</v>
      </c>
      <c r="E128" s="247"/>
      <c r="F128" s="249" t="s">
        <v>649</v>
      </c>
      <c r="G128" s="247"/>
      <c r="H128" s="250">
        <v>39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6" t="s">
        <v>164</v>
      </c>
      <c r="AU128" s="256" t="s">
        <v>85</v>
      </c>
      <c r="AV128" s="13" t="s">
        <v>85</v>
      </c>
      <c r="AW128" s="13" t="s">
        <v>4</v>
      </c>
      <c r="AX128" s="13" t="s">
        <v>83</v>
      </c>
      <c r="AY128" s="256" t="s">
        <v>124</v>
      </c>
    </row>
    <row r="129" s="2" customFormat="1" ht="16.5" customHeight="1">
      <c r="A129" s="37"/>
      <c r="B129" s="38"/>
      <c r="C129" s="236" t="s">
        <v>141</v>
      </c>
      <c r="D129" s="236" t="s">
        <v>136</v>
      </c>
      <c r="E129" s="237" t="s">
        <v>557</v>
      </c>
      <c r="F129" s="238" t="s">
        <v>558</v>
      </c>
      <c r="G129" s="239" t="s">
        <v>157</v>
      </c>
      <c r="H129" s="240">
        <v>39</v>
      </c>
      <c r="I129" s="241"/>
      <c r="J129" s="242">
        <f>ROUND(I129*H129,2)</f>
        <v>0</v>
      </c>
      <c r="K129" s="238" t="s">
        <v>1</v>
      </c>
      <c r="L129" s="243"/>
      <c r="M129" s="244" t="s">
        <v>1</v>
      </c>
      <c r="N129" s="245" t="s">
        <v>40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139</v>
      </c>
      <c r="AT129" s="229" t="s">
        <v>136</v>
      </c>
      <c r="AU129" s="229" t="s">
        <v>85</v>
      </c>
      <c r="AY129" s="16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83</v>
      </c>
      <c r="BK129" s="230">
        <f>ROUND(I129*H129,2)</f>
        <v>0</v>
      </c>
      <c r="BL129" s="16" t="s">
        <v>132</v>
      </c>
      <c r="BM129" s="229" t="s">
        <v>650</v>
      </c>
    </row>
    <row r="130" s="13" customFormat="1">
      <c r="A130" s="13"/>
      <c r="B130" s="246"/>
      <c r="C130" s="247"/>
      <c r="D130" s="248" t="s">
        <v>164</v>
      </c>
      <c r="E130" s="247"/>
      <c r="F130" s="249" t="s">
        <v>649</v>
      </c>
      <c r="G130" s="247"/>
      <c r="H130" s="250">
        <v>39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164</v>
      </c>
      <c r="AU130" s="256" t="s">
        <v>85</v>
      </c>
      <c r="AV130" s="13" t="s">
        <v>85</v>
      </c>
      <c r="AW130" s="13" t="s">
        <v>4</v>
      </c>
      <c r="AX130" s="13" t="s">
        <v>83</v>
      </c>
      <c r="AY130" s="256" t="s">
        <v>124</v>
      </c>
    </row>
    <row r="131" s="2" customFormat="1" ht="16.5" customHeight="1">
      <c r="A131" s="37"/>
      <c r="B131" s="38"/>
      <c r="C131" s="236" t="s">
        <v>145</v>
      </c>
      <c r="D131" s="236" t="s">
        <v>136</v>
      </c>
      <c r="E131" s="237" t="s">
        <v>560</v>
      </c>
      <c r="F131" s="238" t="s">
        <v>561</v>
      </c>
      <c r="G131" s="239" t="s">
        <v>130</v>
      </c>
      <c r="H131" s="240">
        <v>20</v>
      </c>
      <c r="I131" s="241"/>
      <c r="J131" s="242">
        <f>ROUND(I131*H131,2)</f>
        <v>0</v>
      </c>
      <c r="K131" s="238" t="s">
        <v>1</v>
      </c>
      <c r="L131" s="243"/>
      <c r="M131" s="244" t="s">
        <v>1</v>
      </c>
      <c r="N131" s="245" t="s">
        <v>40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139</v>
      </c>
      <c r="AT131" s="229" t="s">
        <v>136</v>
      </c>
      <c r="AU131" s="229" t="s">
        <v>85</v>
      </c>
      <c r="AY131" s="16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83</v>
      </c>
      <c r="BK131" s="230">
        <f>ROUND(I131*H131,2)</f>
        <v>0</v>
      </c>
      <c r="BL131" s="16" t="s">
        <v>132</v>
      </c>
      <c r="BM131" s="229" t="s">
        <v>651</v>
      </c>
    </row>
    <row r="132" s="2" customFormat="1" ht="16.5" customHeight="1">
      <c r="A132" s="37"/>
      <c r="B132" s="38"/>
      <c r="C132" s="236" t="s">
        <v>150</v>
      </c>
      <c r="D132" s="236" t="s">
        <v>136</v>
      </c>
      <c r="E132" s="237" t="s">
        <v>563</v>
      </c>
      <c r="F132" s="238" t="s">
        <v>564</v>
      </c>
      <c r="G132" s="239" t="s">
        <v>130</v>
      </c>
      <c r="H132" s="240">
        <v>75</v>
      </c>
      <c r="I132" s="241"/>
      <c r="J132" s="242">
        <f>ROUND(I132*H132,2)</f>
        <v>0</v>
      </c>
      <c r="K132" s="238" t="s">
        <v>1</v>
      </c>
      <c r="L132" s="243"/>
      <c r="M132" s="244" t="s">
        <v>1</v>
      </c>
      <c r="N132" s="245" t="s">
        <v>40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139</v>
      </c>
      <c r="AT132" s="229" t="s">
        <v>136</v>
      </c>
      <c r="AU132" s="229" t="s">
        <v>85</v>
      </c>
      <c r="AY132" s="16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83</v>
      </c>
      <c r="BK132" s="230">
        <f>ROUND(I132*H132,2)</f>
        <v>0</v>
      </c>
      <c r="BL132" s="16" t="s">
        <v>132</v>
      </c>
      <c r="BM132" s="229" t="s">
        <v>652</v>
      </c>
    </row>
    <row r="133" s="2" customFormat="1" ht="16.5" customHeight="1">
      <c r="A133" s="37"/>
      <c r="B133" s="38"/>
      <c r="C133" s="236" t="s">
        <v>154</v>
      </c>
      <c r="D133" s="236" t="s">
        <v>136</v>
      </c>
      <c r="E133" s="237" t="s">
        <v>566</v>
      </c>
      <c r="F133" s="238" t="s">
        <v>567</v>
      </c>
      <c r="G133" s="239" t="s">
        <v>130</v>
      </c>
      <c r="H133" s="240">
        <v>1</v>
      </c>
      <c r="I133" s="241"/>
      <c r="J133" s="242">
        <f>ROUND(I133*H133,2)</f>
        <v>0</v>
      </c>
      <c r="K133" s="238" t="s">
        <v>1</v>
      </c>
      <c r="L133" s="243"/>
      <c r="M133" s="244" t="s">
        <v>1</v>
      </c>
      <c r="N133" s="245" t="s">
        <v>40</v>
      </c>
      <c r="O133" s="90"/>
      <c r="P133" s="227">
        <f>O133*H133</f>
        <v>0</v>
      </c>
      <c r="Q133" s="227">
        <v>2.0000000000000002E-05</v>
      </c>
      <c r="R133" s="227">
        <f>Q133*H133</f>
        <v>2.0000000000000002E-05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139</v>
      </c>
      <c r="AT133" s="229" t="s">
        <v>136</v>
      </c>
      <c r="AU133" s="229" t="s">
        <v>85</v>
      </c>
      <c r="AY133" s="16" t="s">
        <v>124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83</v>
      </c>
      <c r="BK133" s="230">
        <f>ROUND(I133*H133,2)</f>
        <v>0</v>
      </c>
      <c r="BL133" s="16" t="s">
        <v>132</v>
      </c>
      <c r="BM133" s="229" t="s">
        <v>653</v>
      </c>
    </row>
    <row r="134" s="2" customFormat="1" ht="16.5" customHeight="1">
      <c r="A134" s="37"/>
      <c r="B134" s="38"/>
      <c r="C134" s="236" t="s">
        <v>160</v>
      </c>
      <c r="D134" s="236" t="s">
        <v>136</v>
      </c>
      <c r="E134" s="237" t="s">
        <v>569</v>
      </c>
      <c r="F134" s="238" t="s">
        <v>570</v>
      </c>
      <c r="G134" s="239" t="s">
        <v>130</v>
      </c>
      <c r="H134" s="240">
        <v>37</v>
      </c>
      <c r="I134" s="241"/>
      <c r="J134" s="242">
        <f>ROUND(I134*H134,2)</f>
        <v>0</v>
      </c>
      <c r="K134" s="238" t="s">
        <v>1</v>
      </c>
      <c r="L134" s="243"/>
      <c r="M134" s="244" t="s">
        <v>1</v>
      </c>
      <c r="N134" s="245" t="s">
        <v>40</v>
      </c>
      <c r="O134" s="90"/>
      <c r="P134" s="227">
        <f>O134*H134</f>
        <v>0</v>
      </c>
      <c r="Q134" s="227">
        <v>2.0000000000000002E-05</v>
      </c>
      <c r="R134" s="227">
        <f>Q134*H134</f>
        <v>0.0007400000000000001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139</v>
      </c>
      <c r="AT134" s="229" t="s">
        <v>136</v>
      </c>
      <c r="AU134" s="229" t="s">
        <v>85</v>
      </c>
      <c r="AY134" s="16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83</v>
      </c>
      <c r="BK134" s="230">
        <f>ROUND(I134*H134,2)</f>
        <v>0</v>
      </c>
      <c r="BL134" s="16" t="s">
        <v>132</v>
      </c>
      <c r="BM134" s="229" t="s">
        <v>654</v>
      </c>
    </row>
    <row r="135" s="2" customFormat="1" ht="24.15" customHeight="1">
      <c r="A135" s="37"/>
      <c r="B135" s="38"/>
      <c r="C135" s="236" t="s">
        <v>166</v>
      </c>
      <c r="D135" s="236" t="s">
        <v>136</v>
      </c>
      <c r="E135" s="237" t="s">
        <v>572</v>
      </c>
      <c r="F135" s="238" t="s">
        <v>573</v>
      </c>
      <c r="G135" s="239" t="s">
        <v>130</v>
      </c>
      <c r="H135" s="240">
        <v>10</v>
      </c>
      <c r="I135" s="241"/>
      <c r="J135" s="242">
        <f>ROUND(I135*H135,2)</f>
        <v>0</v>
      </c>
      <c r="K135" s="238" t="s">
        <v>1</v>
      </c>
      <c r="L135" s="243"/>
      <c r="M135" s="244" t="s">
        <v>1</v>
      </c>
      <c r="N135" s="245" t="s">
        <v>40</v>
      </c>
      <c r="O135" s="90"/>
      <c r="P135" s="227">
        <f>O135*H135</f>
        <v>0</v>
      </c>
      <c r="Q135" s="227">
        <v>4.0000000000000003E-05</v>
      </c>
      <c r="R135" s="227">
        <f>Q135*H135</f>
        <v>0.00040000000000000002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139</v>
      </c>
      <c r="AT135" s="229" t="s">
        <v>136</v>
      </c>
      <c r="AU135" s="229" t="s">
        <v>85</v>
      </c>
      <c r="AY135" s="16" t="s">
        <v>124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83</v>
      </c>
      <c r="BK135" s="230">
        <f>ROUND(I135*H135,2)</f>
        <v>0</v>
      </c>
      <c r="BL135" s="16" t="s">
        <v>132</v>
      </c>
      <c r="BM135" s="229" t="s">
        <v>655</v>
      </c>
    </row>
    <row r="136" s="2" customFormat="1" ht="16.5" customHeight="1">
      <c r="A136" s="37"/>
      <c r="B136" s="38"/>
      <c r="C136" s="236" t="s">
        <v>171</v>
      </c>
      <c r="D136" s="236" t="s">
        <v>136</v>
      </c>
      <c r="E136" s="237" t="s">
        <v>575</v>
      </c>
      <c r="F136" s="238" t="s">
        <v>576</v>
      </c>
      <c r="G136" s="239" t="s">
        <v>130</v>
      </c>
      <c r="H136" s="240">
        <v>14</v>
      </c>
      <c r="I136" s="241"/>
      <c r="J136" s="242">
        <f>ROUND(I136*H136,2)</f>
        <v>0</v>
      </c>
      <c r="K136" s="238" t="s">
        <v>1</v>
      </c>
      <c r="L136" s="243"/>
      <c r="M136" s="244" t="s">
        <v>1</v>
      </c>
      <c r="N136" s="245" t="s">
        <v>40</v>
      </c>
      <c r="O136" s="90"/>
      <c r="P136" s="227">
        <f>O136*H136</f>
        <v>0</v>
      </c>
      <c r="Q136" s="227">
        <v>5.0000000000000002E-05</v>
      </c>
      <c r="R136" s="227">
        <f>Q136*H136</f>
        <v>0.00069999999999999999</v>
      </c>
      <c r="S136" s="227">
        <v>0</v>
      </c>
      <c r="T136" s="22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139</v>
      </c>
      <c r="AT136" s="229" t="s">
        <v>136</v>
      </c>
      <c r="AU136" s="229" t="s">
        <v>85</v>
      </c>
      <c r="AY136" s="16" t="s">
        <v>124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83</v>
      </c>
      <c r="BK136" s="230">
        <f>ROUND(I136*H136,2)</f>
        <v>0</v>
      </c>
      <c r="BL136" s="16" t="s">
        <v>132</v>
      </c>
      <c r="BM136" s="229" t="s">
        <v>656</v>
      </c>
    </row>
    <row r="137" s="2" customFormat="1" ht="16.5" customHeight="1">
      <c r="A137" s="37"/>
      <c r="B137" s="38"/>
      <c r="C137" s="236" t="s">
        <v>179</v>
      </c>
      <c r="D137" s="236" t="s">
        <v>136</v>
      </c>
      <c r="E137" s="237" t="s">
        <v>578</v>
      </c>
      <c r="F137" s="238" t="s">
        <v>579</v>
      </c>
      <c r="G137" s="239" t="s">
        <v>130</v>
      </c>
      <c r="H137" s="240">
        <v>4</v>
      </c>
      <c r="I137" s="241"/>
      <c r="J137" s="242">
        <f>ROUND(I137*H137,2)</f>
        <v>0</v>
      </c>
      <c r="K137" s="238" t="s">
        <v>1</v>
      </c>
      <c r="L137" s="243"/>
      <c r="M137" s="244" t="s">
        <v>1</v>
      </c>
      <c r="N137" s="245" t="s">
        <v>40</v>
      </c>
      <c r="O137" s="90"/>
      <c r="P137" s="227">
        <f>O137*H137</f>
        <v>0</v>
      </c>
      <c r="Q137" s="227">
        <v>8.0000000000000007E-05</v>
      </c>
      <c r="R137" s="227">
        <f>Q137*H137</f>
        <v>0.00032000000000000003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139</v>
      </c>
      <c r="AT137" s="229" t="s">
        <v>136</v>
      </c>
      <c r="AU137" s="229" t="s">
        <v>85</v>
      </c>
      <c r="AY137" s="16" t="s">
        <v>124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83</v>
      </c>
      <c r="BK137" s="230">
        <f>ROUND(I137*H137,2)</f>
        <v>0</v>
      </c>
      <c r="BL137" s="16" t="s">
        <v>132</v>
      </c>
      <c r="BM137" s="229" t="s">
        <v>657</v>
      </c>
    </row>
    <row r="138" s="2" customFormat="1" ht="49.05" customHeight="1">
      <c r="A138" s="37"/>
      <c r="B138" s="38"/>
      <c r="C138" s="218" t="s">
        <v>184</v>
      </c>
      <c r="D138" s="218" t="s">
        <v>127</v>
      </c>
      <c r="E138" s="219" t="s">
        <v>128</v>
      </c>
      <c r="F138" s="220" t="s">
        <v>129</v>
      </c>
      <c r="G138" s="221" t="s">
        <v>130</v>
      </c>
      <c r="H138" s="222">
        <v>40</v>
      </c>
      <c r="I138" s="223"/>
      <c r="J138" s="224">
        <f>ROUND(I138*H138,2)</f>
        <v>0</v>
      </c>
      <c r="K138" s="220" t="s">
        <v>131</v>
      </c>
      <c r="L138" s="43"/>
      <c r="M138" s="225" t="s">
        <v>1</v>
      </c>
      <c r="N138" s="226" t="s">
        <v>40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132</v>
      </c>
      <c r="AT138" s="229" t="s">
        <v>127</v>
      </c>
      <c r="AU138" s="229" t="s">
        <v>85</v>
      </c>
      <c r="AY138" s="16" t="s">
        <v>124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83</v>
      </c>
      <c r="BK138" s="230">
        <f>ROUND(I138*H138,2)</f>
        <v>0</v>
      </c>
      <c r="BL138" s="16" t="s">
        <v>132</v>
      </c>
      <c r="BM138" s="229" t="s">
        <v>658</v>
      </c>
    </row>
    <row r="139" s="2" customFormat="1">
      <c r="A139" s="37"/>
      <c r="B139" s="38"/>
      <c r="C139" s="39"/>
      <c r="D139" s="231" t="s">
        <v>134</v>
      </c>
      <c r="E139" s="39"/>
      <c r="F139" s="232" t="s">
        <v>135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134</v>
      </c>
      <c r="AU139" s="16" t="s">
        <v>85</v>
      </c>
    </row>
    <row r="140" s="2" customFormat="1" ht="21.75" customHeight="1">
      <c r="A140" s="37"/>
      <c r="B140" s="38"/>
      <c r="C140" s="236" t="s">
        <v>8</v>
      </c>
      <c r="D140" s="236" t="s">
        <v>136</v>
      </c>
      <c r="E140" s="237" t="s">
        <v>137</v>
      </c>
      <c r="F140" s="238" t="s">
        <v>138</v>
      </c>
      <c r="G140" s="239" t="s">
        <v>130</v>
      </c>
      <c r="H140" s="240">
        <v>39</v>
      </c>
      <c r="I140" s="241"/>
      <c r="J140" s="242">
        <f>ROUND(I140*H140,2)</f>
        <v>0</v>
      </c>
      <c r="K140" s="238" t="s">
        <v>131</v>
      </c>
      <c r="L140" s="243"/>
      <c r="M140" s="244" t="s">
        <v>1</v>
      </c>
      <c r="N140" s="245" t="s">
        <v>40</v>
      </c>
      <c r="O140" s="90"/>
      <c r="P140" s="227">
        <f>O140*H140</f>
        <v>0</v>
      </c>
      <c r="Q140" s="227">
        <v>4.0000000000000003E-05</v>
      </c>
      <c r="R140" s="227">
        <f>Q140*H140</f>
        <v>0.0015600000000000002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139</v>
      </c>
      <c r="AT140" s="229" t="s">
        <v>136</v>
      </c>
      <c r="AU140" s="229" t="s">
        <v>85</v>
      </c>
      <c r="AY140" s="16" t="s">
        <v>124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83</v>
      </c>
      <c r="BK140" s="230">
        <f>ROUND(I140*H140,2)</f>
        <v>0</v>
      </c>
      <c r="BL140" s="16" t="s">
        <v>132</v>
      </c>
      <c r="BM140" s="229" t="s">
        <v>659</v>
      </c>
    </row>
    <row r="141" s="2" customFormat="1" ht="24.15" customHeight="1">
      <c r="A141" s="37"/>
      <c r="B141" s="38"/>
      <c r="C141" s="236" t="s">
        <v>193</v>
      </c>
      <c r="D141" s="236" t="s">
        <v>136</v>
      </c>
      <c r="E141" s="237" t="s">
        <v>142</v>
      </c>
      <c r="F141" s="238" t="s">
        <v>143</v>
      </c>
      <c r="G141" s="239" t="s">
        <v>130</v>
      </c>
      <c r="H141" s="240">
        <v>1</v>
      </c>
      <c r="I141" s="241"/>
      <c r="J141" s="242">
        <f>ROUND(I141*H141,2)</f>
        <v>0</v>
      </c>
      <c r="K141" s="238" t="s">
        <v>131</v>
      </c>
      <c r="L141" s="243"/>
      <c r="M141" s="244" t="s">
        <v>1</v>
      </c>
      <c r="N141" s="245" t="s">
        <v>40</v>
      </c>
      <c r="O141" s="90"/>
      <c r="P141" s="227">
        <f>O141*H141</f>
        <v>0</v>
      </c>
      <c r="Q141" s="227">
        <v>5.0000000000000002E-05</v>
      </c>
      <c r="R141" s="227">
        <f>Q141*H141</f>
        <v>5.0000000000000002E-05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139</v>
      </c>
      <c r="AT141" s="229" t="s">
        <v>136</v>
      </c>
      <c r="AU141" s="229" t="s">
        <v>85</v>
      </c>
      <c r="AY141" s="16" t="s">
        <v>124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83</v>
      </c>
      <c r="BK141" s="230">
        <f>ROUND(I141*H141,2)</f>
        <v>0</v>
      </c>
      <c r="BL141" s="16" t="s">
        <v>132</v>
      </c>
      <c r="BM141" s="229" t="s">
        <v>660</v>
      </c>
    </row>
    <row r="142" s="2" customFormat="1" ht="55.5" customHeight="1">
      <c r="A142" s="37"/>
      <c r="B142" s="38"/>
      <c r="C142" s="218" t="s">
        <v>198</v>
      </c>
      <c r="D142" s="218" t="s">
        <v>127</v>
      </c>
      <c r="E142" s="219" t="s">
        <v>146</v>
      </c>
      <c r="F142" s="220" t="s">
        <v>147</v>
      </c>
      <c r="G142" s="221" t="s">
        <v>130</v>
      </c>
      <c r="H142" s="222">
        <v>45</v>
      </c>
      <c r="I142" s="223"/>
      <c r="J142" s="224">
        <f>ROUND(I142*H142,2)</f>
        <v>0</v>
      </c>
      <c r="K142" s="220" t="s">
        <v>131</v>
      </c>
      <c r="L142" s="43"/>
      <c r="M142" s="225" t="s">
        <v>1</v>
      </c>
      <c r="N142" s="226" t="s">
        <v>40</v>
      </c>
      <c r="O142" s="90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132</v>
      </c>
      <c r="AT142" s="229" t="s">
        <v>127</v>
      </c>
      <c r="AU142" s="229" t="s">
        <v>85</v>
      </c>
      <c r="AY142" s="16" t="s">
        <v>124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83</v>
      </c>
      <c r="BK142" s="230">
        <f>ROUND(I142*H142,2)</f>
        <v>0</v>
      </c>
      <c r="BL142" s="16" t="s">
        <v>132</v>
      </c>
      <c r="BM142" s="229" t="s">
        <v>661</v>
      </c>
    </row>
    <row r="143" s="2" customFormat="1">
      <c r="A143" s="37"/>
      <c r="B143" s="38"/>
      <c r="C143" s="39"/>
      <c r="D143" s="231" t="s">
        <v>134</v>
      </c>
      <c r="E143" s="39"/>
      <c r="F143" s="232" t="s">
        <v>149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134</v>
      </c>
      <c r="AU143" s="16" t="s">
        <v>85</v>
      </c>
    </row>
    <row r="144" s="2" customFormat="1" ht="24.15" customHeight="1">
      <c r="A144" s="37"/>
      <c r="B144" s="38"/>
      <c r="C144" s="236" t="s">
        <v>203</v>
      </c>
      <c r="D144" s="236" t="s">
        <v>136</v>
      </c>
      <c r="E144" s="237" t="s">
        <v>151</v>
      </c>
      <c r="F144" s="238" t="s">
        <v>152</v>
      </c>
      <c r="G144" s="239" t="s">
        <v>130</v>
      </c>
      <c r="H144" s="240">
        <v>45</v>
      </c>
      <c r="I144" s="241"/>
      <c r="J144" s="242">
        <f>ROUND(I144*H144,2)</f>
        <v>0</v>
      </c>
      <c r="K144" s="238" t="s">
        <v>131</v>
      </c>
      <c r="L144" s="243"/>
      <c r="M144" s="244" t="s">
        <v>1</v>
      </c>
      <c r="N144" s="245" t="s">
        <v>40</v>
      </c>
      <c r="O144" s="90"/>
      <c r="P144" s="227">
        <f>O144*H144</f>
        <v>0</v>
      </c>
      <c r="Q144" s="227">
        <v>9.0000000000000006E-05</v>
      </c>
      <c r="R144" s="227">
        <f>Q144*H144</f>
        <v>0.0040500000000000006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139</v>
      </c>
      <c r="AT144" s="229" t="s">
        <v>136</v>
      </c>
      <c r="AU144" s="229" t="s">
        <v>85</v>
      </c>
      <c r="AY144" s="16" t="s">
        <v>124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83</v>
      </c>
      <c r="BK144" s="230">
        <f>ROUND(I144*H144,2)</f>
        <v>0</v>
      </c>
      <c r="BL144" s="16" t="s">
        <v>132</v>
      </c>
      <c r="BM144" s="229" t="s">
        <v>662</v>
      </c>
    </row>
    <row r="145" s="2" customFormat="1" ht="37.8" customHeight="1">
      <c r="A145" s="37"/>
      <c r="B145" s="38"/>
      <c r="C145" s="218" t="s">
        <v>132</v>
      </c>
      <c r="D145" s="218" t="s">
        <v>127</v>
      </c>
      <c r="E145" s="219" t="s">
        <v>167</v>
      </c>
      <c r="F145" s="220" t="s">
        <v>168</v>
      </c>
      <c r="G145" s="221" t="s">
        <v>157</v>
      </c>
      <c r="H145" s="222">
        <v>410</v>
      </c>
      <c r="I145" s="223"/>
      <c r="J145" s="224">
        <f>ROUND(I145*H145,2)</f>
        <v>0</v>
      </c>
      <c r="K145" s="220" t="s">
        <v>131</v>
      </c>
      <c r="L145" s="43"/>
      <c r="M145" s="225" t="s">
        <v>1</v>
      </c>
      <c r="N145" s="226" t="s">
        <v>40</v>
      </c>
      <c r="O145" s="90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132</v>
      </c>
      <c r="AT145" s="229" t="s">
        <v>127</v>
      </c>
      <c r="AU145" s="229" t="s">
        <v>85</v>
      </c>
      <c r="AY145" s="16" t="s">
        <v>124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83</v>
      </c>
      <c r="BK145" s="230">
        <f>ROUND(I145*H145,2)</f>
        <v>0</v>
      </c>
      <c r="BL145" s="16" t="s">
        <v>132</v>
      </c>
      <c r="BM145" s="229" t="s">
        <v>663</v>
      </c>
    </row>
    <row r="146" s="2" customFormat="1">
      <c r="A146" s="37"/>
      <c r="B146" s="38"/>
      <c r="C146" s="39"/>
      <c r="D146" s="231" t="s">
        <v>134</v>
      </c>
      <c r="E146" s="39"/>
      <c r="F146" s="232" t="s">
        <v>170</v>
      </c>
      <c r="G146" s="39"/>
      <c r="H146" s="39"/>
      <c r="I146" s="233"/>
      <c r="J146" s="39"/>
      <c r="K146" s="39"/>
      <c r="L146" s="43"/>
      <c r="M146" s="234"/>
      <c r="N146" s="23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85</v>
      </c>
    </row>
    <row r="147" s="2" customFormat="1" ht="24.15" customHeight="1">
      <c r="A147" s="37"/>
      <c r="B147" s="38"/>
      <c r="C147" s="236" t="s">
        <v>212</v>
      </c>
      <c r="D147" s="236" t="s">
        <v>136</v>
      </c>
      <c r="E147" s="237" t="s">
        <v>172</v>
      </c>
      <c r="F147" s="238" t="s">
        <v>173</v>
      </c>
      <c r="G147" s="239" t="s">
        <v>157</v>
      </c>
      <c r="H147" s="240">
        <v>471.5</v>
      </c>
      <c r="I147" s="241"/>
      <c r="J147" s="242">
        <f>ROUND(I147*H147,2)</f>
        <v>0</v>
      </c>
      <c r="K147" s="238" t="s">
        <v>131</v>
      </c>
      <c r="L147" s="243"/>
      <c r="M147" s="244" t="s">
        <v>1</v>
      </c>
      <c r="N147" s="245" t="s">
        <v>40</v>
      </c>
      <c r="O147" s="90"/>
      <c r="P147" s="227">
        <f>O147*H147</f>
        <v>0</v>
      </c>
      <c r="Q147" s="227">
        <v>0.00012</v>
      </c>
      <c r="R147" s="227">
        <f>Q147*H147</f>
        <v>0.056579999999999998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139</v>
      </c>
      <c r="AT147" s="229" t="s">
        <v>136</v>
      </c>
      <c r="AU147" s="229" t="s">
        <v>85</v>
      </c>
      <c r="AY147" s="16" t="s">
        <v>124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83</v>
      </c>
      <c r="BK147" s="230">
        <f>ROUND(I147*H147,2)</f>
        <v>0</v>
      </c>
      <c r="BL147" s="16" t="s">
        <v>132</v>
      </c>
      <c r="BM147" s="229" t="s">
        <v>664</v>
      </c>
    </row>
    <row r="148" s="13" customFormat="1">
      <c r="A148" s="13"/>
      <c r="B148" s="246"/>
      <c r="C148" s="247"/>
      <c r="D148" s="248" t="s">
        <v>164</v>
      </c>
      <c r="E148" s="257" t="s">
        <v>1</v>
      </c>
      <c r="F148" s="249" t="s">
        <v>665</v>
      </c>
      <c r="G148" s="247"/>
      <c r="H148" s="250">
        <v>330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164</v>
      </c>
      <c r="AU148" s="256" t="s">
        <v>85</v>
      </c>
      <c r="AV148" s="13" t="s">
        <v>85</v>
      </c>
      <c r="AW148" s="13" t="s">
        <v>30</v>
      </c>
      <c r="AX148" s="13" t="s">
        <v>75</v>
      </c>
      <c r="AY148" s="256" t="s">
        <v>124</v>
      </c>
    </row>
    <row r="149" s="13" customFormat="1">
      <c r="A149" s="13"/>
      <c r="B149" s="246"/>
      <c r="C149" s="247"/>
      <c r="D149" s="248" t="s">
        <v>164</v>
      </c>
      <c r="E149" s="257" t="s">
        <v>1</v>
      </c>
      <c r="F149" s="249" t="s">
        <v>176</v>
      </c>
      <c r="G149" s="247"/>
      <c r="H149" s="250">
        <v>80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164</v>
      </c>
      <c r="AU149" s="256" t="s">
        <v>85</v>
      </c>
      <c r="AV149" s="13" t="s">
        <v>85</v>
      </c>
      <c r="AW149" s="13" t="s">
        <v>30</v>
      </c>
      <c r="AX149" s="13" t="s">
        <v>75</v>
      </c>
      <c r="AY149" s="256" t="s">
        <v>124</v>
      </c>
    </row>
    <row r="150" s="14" customFormat="1">
      <c r="A150" s="14"/>
      <c r="B150" s="258"/>
      <c r="C150" s="259"/>
      <c r="D150" s="248" t="s">
        <v>164</v>
      </c>
      <c r="E150" s="260" t="s">
        <v>1</v>
      </c>
      <c r="F150" s="261" t="s">
        <v>177</v>
      </c>
      <c r="G150" s="259"/>
      <c r="H150" s="262">
        <v>410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8" t="s">
        <v>164</v>
      </c>
      <c r="AU150" s="268" t="s">
        <v>85</v>
      </c>
      <c r="AV150" s="14" t="s">
        <v>145</v>
      </c>
      <c r="AW150" s="14" t="s">
        <v>30</v>
      </c>
      <c r="AX150" s="14" t="s">
        <v>83</v>
      </c>
      <c r="AY150" s="268" t="s">
        <v>124</v>
      </c>
    </row>
    <row r="151" s="13" customFormat="1">
      <c r="A151" s="13"/>
      <c r="B151" s="246"/>
      <c r="C151" s="247"/>
      <c r="D151" s="248" t="s">
        <v>164</v>
      </c>
      <c r="E151" s="247"/>
      <c r="F151" s="249" t="s">
        <v>666</v>
      </c>
      <c r="G151" s="247"/>
      <c r="H151" s="250">
        <v>471.5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164</v>
      </c>
      <c r="AU151" s="256" t="s">
        <v>85</v>
      </c>
      <c r="AV151" s="13" t="s">
        <v>85</v>
      </c>
      <c r="AW151" s="13" t="s">
        <v>4</v>
      </c>
      <c r="AX151" s="13" t="s">
        <v>83</v>
      </c>
      <c r="AY151" s="256" t="s">
        <v>124</v>
      </c>
    </row>
    <row r="152" s="2" customFormat="1" ht="37.8" customHeight="1">
      <c r="A152" s="37"/>
      <c r="B152" s="38"/>
      <c r="C152" s="218" t="s">
        <v>217</v>
      </c>
      <c r="D152" s="218" t="s">
        <v>127</v>
      </c>
      <c r="E152" s="219" t="s">
        <v>180</v>
      </c>
      <c r="F152" s="220" t="s">
        <v>181</v>
      </c>
      <c r="G152" s="221" t="s">
        <v>157</v>
      </c>
      <c r="H152" s="222">
        <v>500</v>
      </c>
      <c r="I152" s="223"/>
      <c r="J152" s="224">
        <f>ROUND(I152*H152,2)</f>
        <v>0</v>
      </c>
      <c r="K152" s="220" t="s">
        <v>131</v>
      </c>
      <c r="L152" s="43"/>
      <c r="M152" s="225" t="s">
        <v>1</v>
      </c>
      <c r="N152" s="226" t="s">
        <v>40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132</v>
      </c>
      <c r="AT152" s="229" t="s">
        <v>127</v>
      </c>
      <c r="AU152" s="229" t="s">
        <v>85</v>
      </c>
      <c r="AY152" s="16" t="s">
        <v>124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83</v>
      </c>
      <c r="BK152" s="230">
        <f>ROUND(I152*H152,2)</f>
        <v>0</v>
      </c>
      <c r="BL152" s="16" t="s">
        <v>132</v>
      </c>
      <c r="BM152" s="229" t="s">
        <v>667</v>
      </c>
    </row>
    <row r="153" s="2" customFormat="1">
      <c r="A153" s="37"/>
      <c r="B153" s="38"/>
      <c r="C153" s="39"/>
      <c r="D153" s="231" t="s">
        <v>134</v>
      </c>
      <c r="E153" s="39"/>
      <c r="F153" s="232" t="s">
        <v>183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134</v>
      </c>
      <c r="AU153" s="16" t="s">
        <v>85</v>
      </c>
    </row>
    <row r="154" s="2" customFormat="1" ht="24.15" customHeight="1">
      <c r="A154" s="37"/>
      <c r="B154" s="38"/>
      <c r="C154" s="236" t="s">
        <v>222</v>
      </c>
      <c r="D154" s="236" t="s">
        <v>136</v>
      </c>
      <c r="E154" s="237" t="s">
        <v>185</v>
      </c>
      <c r="F154" s="238" t="s">
        <v>186</v>
      </c>
      <c r="G154" s="239" t="s">
        <v>157</v>
      </c>
      <c r="H154" s="240">
        <v>575</v>
      </c>
      <c r="I154" s="241"/>
      <c r="J154" s="242">
        <f>ROUND(I154*H154,2)</f>
        <v>0</v>
      </c>
      <c r="K154" s="238" t="s">
        <v>131</v>
      </c>
      <c r="L154" s="243"/>
      <c r="M154" s="244" t="s">
        <v>1</v>
      </c>
      <c r="N154" s="245" t="s">
        <v>40</v>
      </c>
      <c r="O154" s="90"/>
      <c r="P154" s="227">
        <f>O154*H154</f>
        <v>0</v>
      </c>
      <c r="Q154" s="227">
        <v>0.00017000000000000001</v>
      </c>
      <c r="R154" s="227">
        <f>Q154*H154</f>
        <v>0.097750000000000004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139</v>
      </c>
      <c r="AT154" s="229" t="s">
        <v>136</v>
      </c>
      <c r="AU154" s="229" t="s">
        <v>85</v>
      </c>
      <c r="AY154" s="16" t="s">
        <v>124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83</v>
      </c>
      <c r="BK154" s="230">
        <f>ROUND(I154*H154,2)</f>
        <v>0</v>
      </c>
      <c r="BL154" s="16" t="s">
        <v>132</v>
      </c>
      <c r="BM154" s="229" t="s">
        <v>668</v>
      </c>
    </row>
    <row r="155" s="13" customFormat="1">
      <c r="A155" s="13"/>
      <c r="B155" s="246"/>
      <c r="C155" s="247"/>
      <c r="D155" s="248" t="s">
        <v>164</v>
      </c>
      <c r="E155" s="247"/>
      <c r="F155" s="249" t="s">
        <v>669</v>
      </c>
      <c r="G155" s="247"/>
      <c r="H155" s="250">
        <v>575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164</v>
      </c>
      <c r="AU155" s="256" t="s">
        <v>85</v>
      </c>
      <c r="AV155" s="13" t="s">
        <v>85</v>
      </c>
      <c r="AW155" s="13" t="s">
        <v>4</v>
      </c>
      <c r="AX155" s="13" t="s">
        <v>83</v>
      </c>
      <c r="AY155" s="256" t="s">
        <v>124</v>
      </c>
    </row>
    <row r="156" s="2" customFormat="1" ht="37.8" customHeight="1">
      <c r="A156" s="37"/>
      <c r="B156" s="38"/>
      <c r="C156" s="218" t="s">
        <v>227</v>
      </c>
      <c r="D156" s="218" t="s">
        <v>127</v>
      </c>
      <c r="E156" s="219" t="s">
        <v>189</v>
      </c>
      <c r="F156" s="220" t="s">
        <v>190</v>
      </c>
      <c r="G156" s="221" t="s">
        <v>157</v>
      </c>
      <c r="H156" s="222">
        <v>60</v>
      </c>
      <c r="I156" s="223"/>
      <c r="J156" s="224">
        <f>ROUND(I156*H156,2)</f>
        <v>0</v>
      </c>
      <c r="K156" s="220" t="s">
        <v>131</v>
      </c>
      <c r="L156" s="43"/>
      <c r="M156" s="225" t="s">
        <v>1</v>
      </c>
      <c r="N156" s="226" t="s">
        <v>40</v>
      </c>
      <c r="O156" s="90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132</v>
      </c>
      <c r="AT156" s="229" t="s">
        <v>127</v>
      </c>
      <c r="AU156" s="229" t="s">
        <v>85</v>
      </c>
      <c r="AY156" s="16" t="s">
        <v>124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83</v>
      </c>
      <c r="BK156" s="230">
        <f>ROUND(I156*H156,2)</f>
        <v>0</v>
      </c>
      <c r="BL156" s="16" t="s">
        <v>132</v>
      </c>
      <c r="BM156" s="229" t="s">
        <v>670</v>
      </c>
    </row>
    <row r="157" s="2" customFormat="1">
      <c r="A157" s="37"/>
      <c r="B157" s="38"/>
      <c r="C157" s="39"/>
      <c r="D157" s="231" t="s">
        <v>134</v>
      </c>
      <c r="E157" s="39"/>
      <c r="F157" s="232" t="s">
        <v>192</v>
      </c>
      <c r="G157" s="39"/>
      <c r="H157" s="39"/>
      <c r="I157" s="233"/>
      <c r="J157" s="39"/>
      <c r="K157" s="39"/>
      <c r="L157" s="43"/>
      <c r="M157" s="234"/>
      <c r="N157" s="23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134</v>
      </c>
      <c r="AU157" s="16" t="s">
        <v>85</v>
      </c>
    </row>
    <row r="158" s="2" customFormat="1" ht="24.15" customHeight="1">
      <c r="A158" s="37"/>
      <c r="B158" s="38"/>
      <c r="C158" s="236" t="s">
        <v>7</v>
      </c>
      <c r="D158" s="236" t="s">
        <v>136</v>
      </c>
      <c r="E158" s="237" t="s">
        <v>194</v>
      </c>
      <c r="F158" s="238" t="s">
        <v>195</v>
      </c>
      <c r="G158" s="239" t="s">
        <v>157</v>
      </c>
      <c r="H158" s="240">
        <v>69</v>
      </c>
      <c r="I158" s="241"/>
      <c r="J158" s="242">
        <f>ROUND(I158*H158,2)</f>
        <v>0</v>
      </c>
      <c r="K158" s="238" t="s">
        <v>131</v>
      </c>
      <c r="L158" s="243"/>
      <c r="M158" s="244" t="s">
        <v>1</v>
      </c>
      <c r="N158" s="245" t="s">
        <v>40</v>
      </c>
      <c r="O158" s="90"/>
      <c r="P158" s="227">
        <f>O158*H158</f>
        <v>0</v>
      </c>
      <c r="Q158" s="227">
        <v>0.00016000000000000001</v>
      </c>
      <c r="R158" s="227">
        <f>Q158*H158</f>
        <v>0.011040000000000001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139</v>
      </c>
      <c r="AT158" s="229" t="s">
        <v>136</v>
      </c>
      <c r="AU158" s="229" t="s">
        <v>85</v>
      </c>
      <c r="AY158" s="16" t="s">
        <v>124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83</v>
      </c>
      <c r="BK158" s="230">
        <f>ROUND(I158*H158,2)</f>
        <v>0</v>
      </c>
      <c r="BL158" s="16" t="s">
        <v>132</v>
      </c>
      <c r="BM158" s="229" t="s">
        <v>671</v>
      </c>
    </row>
    <row r="159" s="13" customFormat="1">
      <c r="A159" s="13"/>
      <c r="B159" s="246"/>
      <c r="C159" s="247"/>
      <c r="D159" s="248" t="s">
        <v>164</v>
      </c>
      <c r="E159" s="247"/>
      <c r="F159" s="249" t="s">
        <v>489</v>
      </c>
      <c r="G159" s="247"/>
      <c r="H159" s="250">
        <v>69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164</v>
      </c>
      <c r="AU159" s="256" t="s">
        <v>85</v>
      </c>
      <c r="AV159" s="13" t="s">
        <v>85</v>
      </c>
      <c r="AW159" s="13" t="s">
        <v>4</v>
      </c>
      <c r="AX159" s="13" t="s">
        <v>83</v>
      </c>
      <c r="AY159" s="256" t="s">
        <v>124</v>
      </c>
    </row>
    <row r="160" s="2" customFormat="1" ht="33" customHeight="1">
      <c r="A160" s="37"/>
      <c r="B160" s="38"/>
      <c r="C160" s="218" t="s">
        <v>236</v>
      </c>
      <c r="D160" s="218" t="s">
        <v>127</v>
      </c>
      <c r="E160" s="219" t="s">
        <v>218</v>
      </c>
      <c r="F160" s="220" t="s">
        <v>219</v>
      </c>
      <c r="G160" s="221" t="s">
        <v>130</v>
      </c>
      <c r="H160" s="222">
        <v>68</v>
      </c>
      <c r="I160" s="223"/>
      <c r="J160" s="224">
        <f>ROUND(I160*H160,2)</f>
        <v>0</v>
      </c>
      <c r="K160" s="220" t="s">
        <v>131</v>
      </c>
      <c r="L160" s="43"/>
      <c r="M160" s="225" t="s">
        <v>1</v>
      </c>
      <c r="N160" s="226" t="s">
        <v>40</v>
      </c>
      <c r="O160" s="90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132</v>
      </c>
      <c r="AT160" s="229" t="s">
        <v>127</v>
      </c>
      <c r="AU160" s="229" t="s">
        <v>85</v>
      </c>
      <c r="AY160" s="16" t="s">
        <v>124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83</v>
      </c>
      <c r="BK160" s="230">
        <f>ROUND(I160*H160,2)</f>
        <v>0</v>
      </c>
      <c r="BL160" s="16" t="s">
        <v>132</v>
      </c>
      <c r="BM160" s="229" t="s">
        <v>672</v>
      </c>
    </row>
    <row r="161" s="2" customFormat="1">
      <c r="A161" s="37"/>
      <c r="B161" s="38"/>
      <c r="C161" s="39"/>
      <c r="D161" s="231" t="s">
        <v>134</v>
      </c>
      <c r="E161" s="39"/>
      <c r="F161" s="232" t="s">
        <v>221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134</v>
      </c>
      <c r="AU161" s="16" t="s">
        <v>85</v>
      </c>
    </row>
    <row r="162" s="2" customFormat="1" ht="33" customHeight="1">
      <c r="A162" s="37"/>
      <c r="B162" s="38"/>
      <c r="C162" s="218" t="s">
        <v>241</v>
      </c>
      <c r="D162" s="218" t="s">
        <v>127</v>
      </c>
      <c r="E162" s="219" t="s">
        <v>223</v>
      </c>
      <c r="F162" s="220" t="s">
        <v>224</v>
      </c>
      <c r="G162" s="221" t="s">
        <v>130</v>
      </c>
      <c r="H162" s="222">
        <v>2</v>
      </c>
      <c r="I162" s="223"/>
      <c r="J162" s="224">
        <f>ROUND(I162*H162,2)</f>
        <v>0</v>
      </c>
      <c r="K162" s="220" t="s">
        <v>131</v>
      </c>
      <c r="L162" s="43"/>
      <c r="M162" s="225" t="s">
        <v>1</v>
      </c>
      <c r="N162" s="226" t="s">
        <v>40</v>
      </c>
      <c r="O162" s="90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9" t="s">
        <v>132</v>
      </c>
      <c r="AT162" s="229" t="s">
        <v>127</v>
      </c>
      <c r="AU162" s="229" t="s">
        <v>85</v>
      </c>
      <c r="AY162" s="16" t="s">
        <v>124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83</v>
      </c>
      <c r="BK162" s="230">
        <f>ROUND(I162*H162,2)</f>
        <v>0</v>
      </c>
      <c r="BL162" s="16" t="s">
        <v>132</v>
      </c>
      <c r="BM162" s="229" t="s">
        <v>673</v>
      </c>
    </row>
    <row r="163" s="2" customFormat="1">
      <c r="A163" s="37"/>
      <c r="B163" s="38"/>
      <c r="C163" s="39"/>
      <c r="D163" s="231" t="s">
        <v>134</v>
      </c>
      <c r="E163" s="39"/>
      <c r="F163" s="232" t="s">
        <v>226</v>
      </c>
      <c r="G163" s="39"/>
      <c r="H163" s="39"/>
      <c r="I163" s="233"/>
      <c r="J163" s="39"/>
      <c r="K163" s="39"/>
      <c r="L163" s="43"/>
      <c r="M163" s="234"/>
      <c r="N163" s="23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134</v>
      </c>
      <c r="AU163" s="16" t="s">
        <v>85</v>
      </c>
    </row>
    <row r="164" s="2" customFormat="1" ht="33" customHeight="1">
      <c r="A164" s="37"/>
      <c r="B164" s="38"/>
      <c r="C164" s="218" t="s">
        <v>245</v>
      </c>
      <c r="D164" s="218" t="s">
        <v>127</v>
      </c>
      <c r="E164" s="219" t="s">
        <v>228</v>
      </c>
      <c r="F164" s="220" t="s">
        <v>229</v>
      </c>
      <c r="G164" s="221" t="s">
        <v>130</v>
      </c>
      <c r="H164" s="222">
        <v>10</v>
      </c>
      <c r="I164" s="223"/>
      <c r="J164" s="224">
        <f>ROUND(I164*H164,2)</f>
        <v>0</v>
      </c>
      <c r="K164" s="220" t="s">
        <v>131</v>
      </c>
      <c r="L164" s="43"/>
      <c r="M164" s="225" t="s">
        <v>1</v>
      </c>
      <c r="N164" s="226" t="s">
        <v>40</v>
      </c>
      <c r="O164" s="90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132</v>
      </c>
      <c r="AT164" s="229" t="s">
        <v>127</v>
      </c>
      <c r="AU164" s="229" t="s">
        <v>85</v>
      </c>
      <c r="AY164" s="16" t="s">
        <v>124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83</v>
      </c>
      <c r="BK164" s="230">
        <f>ROUND(I164*H164,2)</f>
        <v>0</v>
      </c>
      <c r="BL164" s="16" t="s">
        <v>132</v>
      </c>
      <c r="BM164" s="229" t="s">
        <v>674</v>
      </c>
    </row>
    <row r="165" s="2" customFormat="1">
      <c r="A165" s="37"/>
      <c r="B165" s="38"/>
      <c r="C165" s="39"/>
      <c r="D165" s="231" t="s">
        <v>134</v>
      </c>
      <c r="E165" s="39"/>
      <c r="F165" s="232" t="s">
        <v>231</v>
      </c>
      <c r="G165" s="39"/>
      <c r="H165" s="39"/>
      <c r="I165" s="233"/>
      <c r="J165" s="39"/>
      <c r="K165" s="39"/>
      <c r="L165" s="43"/>
      <c r="M165" s="234"/>
      <c r="N165" s="23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134</v>
      </c>
      <c r="AU165" s="16" t="s">
        <v>85</v>
      </c>
    </row>
    <row r="166" s="2" customFormat="1" ht="33" customHeight="1">
      <c r="A166" s="37"/>
      <c r="B166" s="38"/>
      <c r="C166" s="218" t="s">
        <v>249</v>
      </c>
      <c r="D166" s="218" t="s">
        <v>127</v>
      </c>
      <c r="E166" s="219" t="s">
        <v>237</v>
      </c>
      <c r="F166" s="220" t="s">
        <v>238</v>
      </c>
      <c r="G166" s="221" t="s">
        <v>130</v>
      </c>
      <c r="H166" s="222">
        <v>1</v>
      </c>
      <c r="I166" s="223"/>
      <c r="J166" s="224">
        <f>ROUND(I166*H166,2)</f>
        <v>0</v>
      </c>
      <c r="K166" s="220" t="s">
        <v>131</v>
      </c>
      <c r="L166" s="43"/>
      <c r="M166" s="225" t="s">
        <v>1</v>
      </c>
      <c r="N166" s="226" t="s">
        <v>40</v>
      </c>
      <c r="O166" s="90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132</v>
      </c>
      <c r="AT166" s="229" t="s">
        <v>127</v>
      </c>
      <c r="AU166" s="229" t="s">
        <v>85</v>
      </c>
      <c r="AY166" s="16" t="s">
        <v>124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83</v>
      </c>
      <c r="BK166" s="230">
        <f>ROUND(I166*H166,2)</f>
        <v>0</v>
      </c>
      <c r="BL166" s="16" t="s">
        <v>132</v>
      </c>
      <c r="BM166" s="229" t="s">
        <v>675</v>
      </c>
    </row>
    <row r="167" s="2" customFormat="1">
      <c r="A167" s="37"/>
      <c r="B167" s="38"/>
      <c r="C167" s="39"/>
      <c r="D167" s="231" t="s">
        <v>134</v>
      </c>
      <c r="E167" s="39"/>
      <c r="F167" s="232" t="s">
        <v>240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134</v>
      </c>
      <c r="AU167" s="16" t="s">
        <v>85</v>
      </c>
    </row>
    <row r="168" s="2" customFormat="1" ht="21.75" customHeight="1">
      <c r="A168" s="37"/>
      <c r="B168" s="38"/>
      <c r="C168" s="236" t="s">
        <v>253</v>
      </c>
      <c r="D168" s="236" t="s">
        <v>136</v>
      </c>
      <c r="E168" s="237" t="s">
        <v>676</v>
      </c>
      <c r="F168" s="238" t="s">
        <v>251</v>
      </c>
      <c r="G168" s="239" t="s">
        <v>130</v>
      </c>
      <c r="H168" s="240">
        <v>1</v>
      </c>
      <c r="I168" s="241"/>
      <c r="J168" s="242">
        <f>ROUND(I168*H168,2)</f>
        <v>0</v>
      </c>
      <c r="K168" s="238" t="s">
        <v>1</v>
      </c>
      <c r="L168" s="243"/>
      <c r="M168" s="244" t="s">
        <v>1</v>
      </c>
      <c r="N168" s="245" t="s">
        <v>40</v>
      </c>
      <c r="O168" s="90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9" t="s">
        <v>139</v>
      </c>
      <c r="AT168" s="229" t="s">
        <v>136</v>
      </c>
      <c r="AU168" s="229" t="s">
        <v>85</v>
      </c>
      <c r="AY168" s="16" t="s">
        <v>124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6" t="s">
        <v>83</v>
      </c>
      <c r="BK168" s="230">
        <f>ROUND(I168*H168,2)</f>
        <v>0</v>
      </c>
      <c r="BL168" s="16" t="s">
        <v>132</v>
      </c>
      <c r="BM168" s="229" t="s">
        <v>677</v>
      </c>
    </row>
    <row r="169" s="2" customFormat="1" ht="49.05" customHeight="1">
      <c r="A169" s="37"/>
      <c r="B169" s="38"/>
      <c r="C169" s="218" t="s">
        <v>258</v>
      </c>
      <c r="D169" s="218" t="s">
        <v>127</v>
      </c>
      <c r="E169" s="219" t="s">
        <v>254</v>
      </c>
      <c r="F169" s="220" t="s">
        <v>255</v>
      </c>
      <c r="G169" s="221" t="s">
        <v>130</v>
      </c>
      <c r="H169" s="222">
        <v>11</v>
      </c>
      <c r="I169" s="223"/>
      <c r="J169" s="224">
        <f>ROUND(I169*H169,2)</f>
        <v>0</v>
      </c>
      <c r="K169" s="220" t="s">
        <v>131</v>
      </c>
      <c r="L169" s="43"/>
      <c r="M169" s="225" t="s">
        <v>1</v>
      </c>
      <c r="N169" s="226" t="s">
        <v>40</v>
      </c>
      <c r="O169" s="90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132</v>
      </c>
      <c r="AT169" s="229" t="s">
        <v>127</v>
      </c>
      <c r="AU169" s="229" t="s">
        <v>85</v>
      </c>
      <c r="AY169" s="16" t="s">
        <v>124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83</v>
      </c>
      <c r="BK169" s="230">
        <f>ROUND(I169*H169,2)</f>
        <v>0</v>
      </c>
      <c r="BL169" s="16" t="s">
        <v>132</v>
      </c>
      <c r="BM169" s="229" t="s">
        <v>678</v>
      </c>
    </row>
    <row r="170" s="2" customFormat="1">
      <c r="A170" s="37"/>
      <c r="B170" s="38"/>
      <c r="C170" s="39"/>
      <c r="D170" s="231" t="s">
        <v>134</v>
      </c>
      <c r="E170" s="39"/>
      <c r="F170" s="232" t="s">
        <v>257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134</v>
      </c>
      <c r="AU170" s="16" t="s">
        <v>85</v>
      </c>
    </row>
    <row r="171" s="2" customFormat="1" ht="24.15" customHeight="1">
      <c r="A171" s="37"/>
      <c r="B171" s="38"/>
      <c r="C171" s="236" t="s">
        <v>262</v>
      </c>
      <c r="D171" s="236" t="s">
        <v>136</v>
      </c>
      <c r="E171" s="237" t="s">
        <v>259</v>
      </c>
      <c r="F171" s="238" t="s">
        <v>260</v>
      </c>
      <c r="G171" s="239" t="s">
        <v>130</v>
      </c>
      <c r="H171" s="240">
        <v>11</v>
      </c>
      <c r="I171" s="241"/>
      <c r="J171" s="242">
        <f>ROUND(I171*H171,2)</f>
        <v>0</v>
      </c>
      <c r="K171" s="238" t="s">
        <v>131</v>
      </c>
      <c r="L171" s="243"/>
      <c r="M171" s="244" t="s">
        <v>1</v>
      </c>
      <c r="N171" s="245" t="s">
        <v>40</v>
      </c>
      <c r="O171" s="90"/>
      <c r="P171" s="227">
        <f>O171*H171</f>
        <v>0</v>
      </c>
      <c r="Q171" s="227">
        <v>4.0000000000000003E-05</v>
      </c>
      <c r="R171" s="227">
        <f>Q171*H171</f>
        <v>0.00044000000000000002</v>
      </c>
      <c r="S171" s="227">
        <v>0</v>
      </c>
      <c r="T171" s="22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139</v>
      </c>
      <c r="AT171" s="229" t="s">
        <v>136</v>
      </c>
      <c r="AU171" s="229" t="s">
        <v>85</v>
      </c>
      <c r="AY171" s="16" t="s">
        <v>124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83</v>
      </c>
      <c r="BK171" s="230">
        <f>ROUND(I171*H171,2)</f>
        <v>0</v>
      </c>
      <c r="BL171" s="16" t="s">
        <v>132</v>
      </c>
      <c r="BM171" s="229" t="s">
        <v>679</v>
      </c>
    </row>
    <row r="172" s="2" customFormat="1" ht="16.5" customHeight="1">
      <c r="A172" s="37"/>
      <c r="B172" s="38"/>
      <c r="C172" s="236" t="s">
        <v>266</v>
      </c>
      <c r="D172" s="236" t="s">
        <v>136</v>
      </c>
      <c r="E172" s="237" t="s">
        <v>263</v>
      </c>
      <c r="F172" s="238" t="s">
        <v>264</v>
      </c>
      <c r="G172" s="239" t="s">
        <v>130</v>
      </c>
      <c r="H172" s="240">
        <v>11</v>
      </c>
      <c r="I172" s="241"/>
      <c r="J172" s="242">
        <f>ROUND(I172*H172,2)</f>
        <v>0</v>
      </c>
      <c r="K172" s="238" t="s">
        <v>131</v>
      </c>
      <c r="L172" s="243"/>
      <c r="M172" s="244" t="s">
        <v>1</v>
      </c>
      <c r="N172" s="245" t="s">
        <v>40</v>
      </c>
      <c r="O172" s="90"/>
      <c r="P172" s="227">
        <f>O172*H172</f>
        <v>0</v>
      </c>
      <c r="Q172" s="227">
        <v>3.0000000000000001E-05</v>
      </c>
      <c r="R172" s="227">
        <f>Q172*H172</f>
        <v>0.00033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139</v>
      </c>
      <c r="AT172" s="229" t="s">
        <v>136</v>
      </c>
      <c r="AU172" s="229" t="s">
        <v>85</v>
      </c>
      <c r="AY172" s="16" t="s">
        <v>124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83</v>
      </c>
      <c r="BK172" s="230">
        <f>ROUND(I172*H172,2)</f>
        <v>0</v>
      </c>
      <c r="BL172" s="16" t="s">
        <v>132</v>
      </c>
      <c r="BM172" s="229" t="s">
        <v>680</v>
      </c>
    </row>
    <row r="173" s="2" customFormat="1" ht="16.5" customHeight="1">
      <c r="A173" s="37"/>
      <c r="B173" s="38"/>
      <c r="C173" s="236" t="s">
        <v>270</v>
      </c>
      <c r="D173" s="236" t="s">
        <v>136</v>
      </c>
      <c r="E173" s="237" t="s">
        <v>267</v>
      </c>
      <c r="F173" s="238" t="s">
        <v>268</v>
      </c>
      <c r="G173" s="239" t="s">
        <v>130</v>
      </c>
      <c r="H173" s="240">
        <v>11</v>
      </c>
      <c r="I173" s="241"/>
      <c r="J173" s="242">
        <f>ROUND(I173*H173,2)</f>
        <v>0</v>
      </c>
      <c r="K173" s="238" t="s">
        <v>131</v>
      </c>
      <c r="L173" s="243"/>
      <c r="M173" s="244" t="s">
        <v>1</v>
      </c>
      <c r="N173" s="245" t="s">
        <v>40</v>
      </c>
      <c r="O173" s="90"/>
      <c r="P173" s="227">
        <f>O173*H173</f>
        <v>0</v>
      </c>
      <c r="Q173" s="227">
        <v>1.0000000000000001E-05</v>
      </c>
      <c r="R173" s="227">
        <f>Q173*H173</f>
        <v>0.00011</v>
      </c>
      <c r="S173" s="227">
        <v>0</v>
      </c>
      <c r="T173" s="22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9" t="s">
        <v>139</v>
      </c>
      <c r="AT173" s="229" t="s">
        <v>136</v>
      </c>
      <c r="AU173" s="229" t="s">
        <v>85</v>
      </c>
      <c r="AY173" s="16" t="s">
        <v>124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6" t="s">
        <v>83</v>
      </c>
      <c r="BK173" s="230">
        <f>ROUND(I173*H173,2)</f>
        <v>0</v>
      </c>
      <c r="BL173" s="16" t="s">
        <v>132</v>
      </c>
      <c r="BM173" s="229" t="s">
        <v>681</v>
      </c>
    </row>
    <row r="174" s="2" customFormat="1" ht="55.5" customHeight="1">
      <c r="A174" s="37"/>
      <c r="B174" s="38"/>
      <c r="C174" s="218" t="s">
        <v>275</v>
      </c>
      <c r="D174" s="218" t="s">
        <v>127</v>
      </c>
      <c r="E174" s="219" t="s">
        <v>271</v>
      </c>
      <c r="F174" s="220" t="s">
        <v>272</v>
      </c>
      <c r="G174" s="221" t="s">
        <v>130</v>
      </c>
      <c r="H174" s="222">
        <v>6</v>
      </c>
      <c r="I174" s="223"/>
      <c r="J174" s="224">
        <f>ROUND(I174*H174,2)</f>
        <v>0</v>
      </c>
      <c r="K174" s="220" t="s">
        <v>131</v>
      </c>
      <c r="L174" s="43"/>
      <c r="M174" s="225" t="s">
        <v>1</v>
      </c>
      <c r="N174" s="226" t="s">
        <v>40</v>
      </c>
      <c r="O174" s="90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9" t="s">
        <v>132</v>
      </c>
      <c r="AT174" s="229" t="s">
        <v>127</v>
      </c>
      <c r="AU174" s="229" t="s">
        <v>85</v>
      </c>
      <c r="AY174" s="16" t="s">
        <v>124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6" t="s">
        <v>83</v>
      </c>
      <c r="BK174" s="230">
        <f>ROUND(I174*H174,2)</f>
        <v>0</v>
      </c>
      <c r="BL174" s="16" t="s">
        <v>132</v>
      </c>
      <c r="BM174" s="229" t="s">
        <v>682</v>
      </c>
    </row>
    <row r="175" s="2" customFormat="1">
      <c r="A175" s="37"/>
      <c r="B175" s="38"/>
      <c r="C175" s="39"/>
      <c r="D175" s="231" t="s">
        <v>134</v>
      </c>
      <c r="E175" s="39"/>
      <c r="F175" s="232" t="s">
        <v>274</v>
      </c>
      <c r="G175" s="39"/>
      <c r="H175" s="39"/>
      <c r="I175" s="233"/>
      <c r="J175" s="39"/>
      <c r="K175" s="39"/>
      <c r="L175" s="43"/>
      <c r="M175" s="234"/>
      <c r="N175" s="23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134</v>
      </c>
      <c r="AU175" s="16" t="s">
        <v>85</v>
      </c>
    </row>
    <row r="176" s="2" customFormat="1" ht="24.15" customHeight="1">
      <c r="A176" s="37"/>
      <c r="B176" s="38"/>
      <c r="C176" s="236" t="s">
        <v>139</v>
      </c>
      <c r="D176" s="236" t="s">
        <v>136</v>
      </c>
      <c r="E176" s="237" t="s">
        <v>276</v>
      </c>
      <c r="F176" s="238" t="s">
        <v>277</v>
      </c>
      <c r="G176" s="239" t="s">
        <v>130</v>
      </c>
      <c r="H176" s="240">
        <v>6</v>
      </c>
      <c r="I176" s="241"/>
      <c r="J176" s="242">
        <f>ROUND(I176*H176,2)</f>
        <v>0</v>
      </c>
      <c r="K176" s="238" t="s">
        <v>131</v>
      </c>
      <c r="L176" s="243"/>
      <c r="M176" s="244" t="s">
        <v>1</v>
      </c>
      <c r="N176" s="245" t="s">
        <v>40</v>
      </c>
      <c r="O176" s="90"/>
      <c r="P176" s="227">
        <f>O176*H176</f>
        <v>0</v>
      </c>
      <c r="Q176" s="227">
        <v>4.0000000000000003E-05</v>
      </c>
      <c r="R176" s="227">
        <f>Q176*H176</f>
        <v>0.00024000000000000003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139</v>
      </c>
      <c r="AT176" s="229" t="s">
        <v>136</v>
      </c>
      <c r="AU176" s="229" t="s">
        <v>85</v>
      </c>
      <c r="AY176" s="16" t="s">
        <v>124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83</v>
      </c>
      <c r="BK176" s="230">
        <f>ROUND(I176*H176,2)</f>
        <v>0</v>
      </c>
      <c r="BL176" s="16" t="s">
        <v>132</v>
      </c>
      <c r="BM176" s="229" t="s">
        <v>683</v>
      </c>
    </row>
    <row r="177" s="2" customFormat="1" ht="21.75" customHeight="1">
      <c r="A177" s="37"/>
      <c r="B177" s="38"/>
      <c r="C177" s="236" t="s">
        <v>282</v>
      </c>
      <c r="D177" s="236" t="s">
        <v>136</v>
      </c>
      <c r="E177" s="237" t="s">
        <v>279</v>
      </c>
      <c r="F177" s="238" t="s">
        <v>280</v>
      </c>
      <c r="G177" s="239" t="s">
        <v>130</v>
      </c>
      <c r="H177" s="240">
        <v>6</v>
      </c>
      <c r="I177" s="241"/>
      <c r="J177" s="242">
        <f>ROUND(I177*H177,2)</f>
        <v>0</v>
      </c>
      <c r="K177" s="238" t="s">
        <v>131</v>
      </c>
      <c r="L177" s="243"/>
      <c r="M177" s="244" t="s">
        <v>1</v>
      </c>
      <c r="N177" s="245" t="s">
        <v>40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139</v>
      </c>
      <c r="AT177" s="229" t="s">
        <v>136</v>
      </c>
      <c r="AU177" s="229" t="s">
        <v>85</v>
      </c>
      <c r="AY177" s="16" t="s">
        <v>124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83</v>
      </c>
      <c r="BK177" s="230">
        <f>ROUND(I177*H177,2)</f>
        <v>0</v>
      </c>
      <c r="BL177" s="16" t="s">
        <v>132</v>
      </c>
      <c r="BM177" s="229" t="s">
        <v>684</v>
      </c>
    </row>
    <row r="178" s="2" customFormat="1" ht="16.5" customHeight="1">
      <c r="A178" s="37"/>
      <c r="B178" s="38"/>
      <c r="C178" s="236" t="s">
        <v>286</v>
      </c>
      <c r="D178" s="236" t="s">
        <v>136</v>
      </c>
      <c r="E178" s="237" t="s">
        <v>283</v>
      </c>
      <c r="F178" s="238" t="s">
        <v>284</v>
      </c>
      <c r="G178" s="239" t="s">
        <v>130</v>
      </c>
      <c r="H178" s="240">
        <v>6</v>
      </c>
      <c r="I178" s="241"/>
      <c r="J178" s="242">
        <f>ROUND(I178*H178,2)</f>
        <v>0</v>
      </c>
      <c r="K178" s="238" t="s">
        <v>131</v>
      </c>
      <c r="L178" s="243"/>
      <c r="M178" s="244" t="s">
        <v>1</v>
      </c>
      <c r="N178" s="245" t="s">
        <v>40</v>
      </c>
      <c r="O178" s="90"/>
      <c r="P178" s="227">
        <f>O178*H178</f>
        <v>0</v>
      </c>
      <c r="Q178" s="227">
        <v>3.0000000000000001E-05</v>
      </c>
      <c r="R178" s="227">
        <f>Q178*H178</f>
        <v>0.00018000000000000001</v>
      </c>
      <c r="S178" s="227">
        <v>0</v>
      </c>
      <c r="T178" s="22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9" t="s">
        <v>139</v>
      </c>
      <c r="AT178" s="229" t="s">
        <v>136</v>
      </c>
      <c r="AU178" s="229" t="s">
        <v>85</v>
      </c>
      <c r="AY178" s="16" t="s">
        <v>124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83</v>
      </c>
      <c r="BK178" s="230">
        <f>ROUND(I178*H178,2)</f>
        <v>0</v>
      </c>
      <c r="BL178" s="16" t="s">
        <v>132</v>
      </c>
      <c r="BM178" s="229" t="s">
        <v>685</v>
      </c>
    </row>
    <row r="179" s="2" customFormat="1" ht="16.5" customHeight="1">
      <c r="A179" s="37"/>
      <c r="B179" s="38"/>
      <c r="C179" s="236" t="s">
        <v>288</v>
      </c>
      <c r="D179" s="236" t="s">
        <v>136</v>
      </c>
      <c r="E179" s="237" t="s">
        <v>267</v>
      </c>
      <c r="F179" s="238" t="s">
        <v>268</v>
      </c>
      <c r="G179" s="239" t="s">
        <v>130</v>
      </c>
      <c r="H179" s="240">
        <v>6</v>
      </c>
      <c r="I179" s="241"/>
      <c r="J179" s="242">
        <f>ROUND(I179*H179,2)</f>
        <v>0</v>
      </c>
      <c r="K179" s="238" t="s">
        <v>131</v>
      </c>
      <c r="L179" s="243"/>
      <c r="M179" s="244" t="s">
        <v>1</v>
      </c>
      <c r="N179" s="245" t="s">
        <v>40</v>
      </c>
      <c r="O179" s="90"/>
      <c r="P179" s="227">
        <f>O179*H179</f>
        <v>0</v>
      </c>
      <c r="Q179" s="227">
        <v>1.0000000000000001E-05</v>
      </c>
      <c r="R179" s="227">
        <f>Q179*H179</f>
        <v>6.0000000000000008E-05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139</v>
      </c>
      <c r="AT179" s="229" t="s">
        <v>136</v>
      </c>
      <c r="AU179" s="229" t="s">
        <v>85</v>
      </c>
      <c r="AY179" s="16" t="s">
        <v>124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83</v>
      </c>
      <c r="BK179" s="230">
        <f>ROUND(I179*H179,2)</f>
        <v>0</v>
      </c>
      <c r="BL179" s="16" t="s">
        <v>132</v>
      </c>
      <c r="BM179" s="229" t="s">
        <v>686</v>
      </c>
    </row>
    <row r="180" s="2" customFormat="1" ht="49.05" customHeight="1">
      <c r="A180" s="37"/>
      <c r="B180" s="38"/>
      <c r="C180" s="218" t="s">
        <v>293</v>
      </c>
      <c r="D180" s="218" t="s">
        <v>127</v>
      </c>
      <c r="E180" s="219" t="s">
        <v>289</v>
      </c>
      <c r="F180" s="220" t="s">
        <v>290</v>
      </c>
      <c r="G180" s="221" t="s">
        <v>130</v>
      </c>
      <c r="H180" s="222">
        <v>5</v>
      </c>
      <c r="I180" s="223"/>
      <c r="J180" s="224">
        <f>ROUND(I180*H180,2)</f>
        <v>0</v>
      </c>
      <c r="K180" s="220" t="s">
        <v>131</v>
      </c>
      <c r="L180" s="43"/>
      <c r="M180" s="225" t="s">
        <v>1</v>
      </c>
      <c r="N180" s="226" t="s">
        <v>40</v>
      </c>
      <c r="O180" s="90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9" t="s">
        <v>132</v>
      </c>
      <c r="AT180" s="229" t="s">
        <v>127</v>
      </c>
      <c r="AU180" s="229" t="s">
        <v>85</v>
      </c>
      <c r="AY180" s="16" t="s">
        <v>124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83</v>
      </c>
      <c r="BK180" s="230">
        <f>ROUND(I180*H180,2)</f>
        <v>0</v>
      </c>
      <c r="BL180" s="16" t="s">
        <v>132</v>
      </c>
      <c r="BM180" s="229" t="s">
        <v>687</v>
      </c>
    </row>
    <row r="181" s="2" customFormat="1">
      <c r="A181" s="37"/>
      <c r="B181" s="38"/>
      <c r="C181" s="39"/>
      <c r="D181" s="231" t="s">
        <v>134</v>
      </c>
      <c r="E181" s="39"/>
      <c r="F181" s="232" t="s">
        <v>292</v>
      </c>
      <c r="G181" s="39"/>
      <c r="H181" s="39"/>
      <c r="I181" s="233"/>
      <c r="J181" s="39"/>
      <c r="K181" s="39"/>
      <c r="L181" s="43"/>
      <c r="M181" s="234"/>
      <c r="N181" s="23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134</v>
      </c>
      <c r="AU181" s="16" t="s">
        <v>85</v>
      </c>
    </row>
    <row r="182" s="2" customFormat="1" ht="24.15" customHeight="1">
      <c r="A182" s="37"/>
      <c r="B182" s="38"/>
      <c r="C182" s="236" t="s">
        <v>297</v>
      </c>
      <c r="D182" s="236" t="s">
        <v>136</v>
      </c>
      <c r="E182" s="237" t="s">
        <v>294</v>
      </c>
      <c r="F182" s="238" t="s">
        <v>295</v>
      </c>
      <c r="G182" s="239" t="s">
        <v>130</v>
      </c>
      <c r="H182" s="240">
        <v>5</v>
      </c>
      <c r="I182" s="241"/>
      <c r="J182" s="242">
        <f>ROUND(I182*H182,2)</f>
        <v>0</v>
      </c>
      <c r="K182" s="238" t="s">
        <v>131</v>
      </c>
      <c r="L182" s="243"/>
      <c r="M182" s="244" t="s">
        <v>1</v>
      </c>
      <c r="N182" s="245" t="s">
        <v>40</v>
      </c>
      <c r="O182" s="90"/>
      <c r="P182" s="227">
        <f>O182*H182</f>
        <v>0</v>
      </c>
      <c r="Q182" s="227">
        <v>4.0000000000000003E-05</v>
      </c>
      <c r="R182" s="227">
        <f>Q182*H182</f>
        <v>0.00020000000000000001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139</v>
      </c>
      <c r="AT182" s="229" t="s">
        <v>136</v>
      </c>
      <c r="AU182" s="229" t="s">
        <v>85</v>
      </c>
      <c r="AY182" s="16" t="s">
        <v>124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83</v>
      </c>
      <c r="BK182" s="230">
        <f>ROUND(I182*H182,2)</f>
        <v>0</v>
      </c>
      <c r="BL182" s="16" t="s">
        <v>132</v>
      </c>
      <c r="BM182" s="229" t="s">
        <v>688</v>
      </c>
    </row>
    <row r="183" s="2" customFormat="1" ht="16.5" customHeight="1">
      <c r="A183" s="37"/>
      <c r="B183" s="38"/>
      <c r="C183" s="236" t="s">
        <v>301</v>
      </c>
      <c r="D183" s="236" t="s">
        <v>136</v>
      </c>
      <c r="E183" s="237" t="s">
        <v>298</v>
      </c>
      <c r="F183" s="238" t="s">
        <v>299</v>
      </c>
      <c r="G183" s="239" t="s">
        <v>130</v>
      </c>
      <c r="H183" s="240">
        <v>5</v>
      </c>
      <c r="I183" s="241"/>
      <c r="J183" s="242">
        <f>ROUND(I183*H183,2)</f>
        <v>0</v>
      </c>
      <c r="K183" s="238" t="s">
        <v>131</v>
      </c>
      <c r="L183" s="243"/>
      <c r="M183" s="244" t="s">
        <v>1</v>
      </c>
      <c r="N183" s="245" t="s">
        <v>40</v>
      </c>
      <c r="O183" s="90"/>
      <c r="P183" s="227">
        <f>O183*H183</f>
        <v>0</v>
      </c>
      <c r="Q183" s="227">
        <v>3.0000000000000001E-05</v>
      </c>
      <c r="R183" s="227">
        <f>Q183*H183</f>
        <v>0.00015000000000000001</v>
      </c>
      <c r="S183" s="227">
        <v>0</v>
      </c>
      <c r="T183" s="22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9" t="s">
        <v>139</v>
      </c>
      <c r="AT183" s="229" t="s">
        <v>136</v>
      </c>
      <c r="AU183" s="229" t="s">
        <v>85</v>
      </c>
      <c r="AY183" s="16" t="s">
        <v>124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6" t="s">
        <v>83</v>
      </c>
      <c r="BK183" s="230">
        <f>ROUND(I183*H183,2)</f>
        <v>0</v>
      </c>
      <c r="BL183" s="16" t="s">
        <v>132</v>
      </c>
      <c r="BM183" s="229" t="s">
        <v>689</v>
      </c>
    </row>
    <row r="184" s="2" customFormat="1" ht="16.5" customHeight="1">
      <c r="A184" s="37"/>
      <c r="B184" s="38"/>
      <c r="C184" s="236" t="s">
        <v>303</v>
      </c>
      <c r="D184" s="236" t="s">
        <v>136</v>
      </c>
      <c r="E184" s="237" t="s">
        <v>267</v>
      </c>
      <c r="F184" s="238" t="s">
        <v>268</v>
      </c>
      <c r="G184" s="239" t="s">
        <v>130</v>
      </c>
      <c r="H184" s="240">
        <v>5</v>
      </c>
      <c r="I184" s="241"/>
      <c r="J184" s="242">
        <f>ROUND(I184*H184,2)</f>
        <v>0</v>
      </c>
      <c r="K184" s="238" t="s">
        <v>131</v>
      </c>
      <c r="L184" s="243"/>
      <c r="M184" s="244" t="s">
        <v>1</v>
      </c>
      <c r="N184" s="245" t="s">
        <v>40</v>
      </c>
      <c r="O184" s="90"/>
      <c r="P184" s="227">
        <f>O184*H184</f>
        <v>0</v>
      </c>
      <c r="Q184" s="227">
        <v>1.0000000000000001E-05</v>
      </c>
      <c r="R184" s="227">
        <f>Q184*H184</f>
        <v>5.0000000000000002E-05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139</v>
      </c>
      <c r="AT184" s="229" t="s">
        <v>136</v>
      </c>
      <c r="AU184" s="229" t="s">
        <v>85</v>
      </c>
      <c r="AY184" s="16" t="s">
        <v>124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83</v>
      </c>
      <c r="BK184" s="230">
        <f>ROUND(I184*H184,2)</f>
        <v>0</v>
      </c>
      <c r="BL184" s="16" t="s">
        <v>132</v>
      </c>
      <c r="BM184" s="229" t="s">
        <v>690</v>
      </c>
    </row>
    <row r="185" s="2" customFormat="1" ht="49.05" customHeight="1">
      <c r="A185" s="37"/>
      <c r="B185" s="38"/>
      <c r="C185" s="218" t="s">
        <v>308</v>
      </c>
      <c r="D185" s="218" t="s">
        <v>127</v>
      </c>
      <c r="E185" s="219" t="s">
        <v>330</v>
      </c>
      <c r="F185" s="220" t="s">
        <v>331</v>
      </c>
      <c r="G185" s="221" t="s">
        <v>130</v>
      </c>
      <c r="H185" s="222">
        <v>76</v>
      </c>
      <c r="I185" s="223"/>
      <c r="J185" s="224">
        <f>ROUND(I185*H185,2)</f>
        <v>0</v>
      </c>
      <c r="K185" s="220" t="s">
        <v>131</v>
      </c>
      <c r="L185" s="43"/>
      <c r="M185" s="225" t="s">
        <v>1</v>
      </c>
      <c r="N185" s="226" t="s">
        <v>40</v>
      </c>
      <c r="O185" s="90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9" t="s">
        <v>132</v>
      </c>
      <c r="AT185" s="229" t="s">
        <v>127</v>
      </c>
      <c r="AU185" s="229" t="s">
        <v>85</v>
      </c>
      <c r="AY185" s="16" t="s">
        <v>124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6" t="s">
        <v>83</v>
      </c>
      <c r="BK185" s="230">
        <f>ROUND(I185*H185,2)</f>
        <v>0</v>
      </c>
      <c r="BL185" s="16" t="s">
        <v>132</v>
      </c>
      <c r="BM185" s="229" t="s">
        <v>691</v>
      </c>
    </row>
    <row r="186" s="2" customFormat="1">
      <c r="A186" s="37"/>
      <c r="B186" s="38"/>
      <c r="C186" s="39"/>
      <c r="D186" s="231" t="s">
        <v>134</v>
      </c>
      <c r="E186" s="39"/>
      <c r="F186" s="232" t="s">
        <v>333</v>
      </c>
      <c r="G186" s="39"/>
      <c r="H186" s="39"/>
      <c r="I186" s="233"/>
      <c r="J186" s="39"/>
      <c r="K186" s="39"/>
      <c r="L186" s="43"/>
      <c r="M186" s="234"/>
      <c r="N186" s="23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134</v>
      </c>
      <c r="AU186" s="16" t="s">
        <v>85</v>
      </c>
    </row>
    <row r="187" s="2" customFormat="1" ht="24.15" customHeight="1">
      <c r="A187" s="37"/>
      <c r="B187" s="38"/>
      <c r="C187" s="236" t="s">
        <v>312</v>
      </c>
      <c r="D187" s="236" t="s">
        <v>136</v>
      </c>
      <c r="E187" s="237" t="s">
        <v>335</v>
      </c>
      <c r="F187" s="238" t="s">
        <v>336</v>
      </c>
      <c r="G187" s="239" t="s">
        <v>130</v>
      </c>
      <c r="H187" s="240">
        <v>76</v>
      </c>
      <c r="I187" s="241"/>
      <c r="J187" s="242">
        <f>ROUND(I187*H187,2)</f>
        <v>0</v>
      </c>
      <c r="K187" s="238" t="s">
        <v>131</v>
      </c>
      <c r="L187" s="243"/>
      <c r="M187" s="244" t="s">
        <v>1</v>
      </c>
      <c r="N187" s="245" t="s">
        <v>40</v>
      </c>
      <c r="O187" s="90"/>
      <c r="P187" s="227">
        <f>O187*H187</f>
        <v>0</v>
      </c>
      <c r="Q187" s="227">
        <v>6.0000000000000002E-05</v>
      </c>
      <c r="R187" s="227">
        <f>Q187*H187</f>
        <v>0.0045599999999999998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139</v>
      </c>
      <c r="AT187" s="229" t="s">
        <v>136</v>
      </c>
      <c r="AU187" s="229" t="s">
        <v>85</v>
      </c>
      <c r="AY187" s="16" t="s">
        <v>124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83</v>
      </c>
      <c r="BK187" s="230">
        <f>ROUND(I187*H187,2)</f>
        <v>0</v>
      </c>
      <c r="BL187" s="16" t="s">
        <v>132</v>
      </c>
      <c r="BM187" s="229" t="s">
        <v>692</v>
      </c>
    </row>
    <row r="188" s="2" customFormat="1" ht="16.5" customHeight="1">
      <c r="A188" s="37"/>
      <c r="B188" s="38"/>
      <c r="C188" s="236" t="s">
        <v>314</v>
      </c>
      <c r="D188" s="236" t="s">
        <v>136</v>
      </c>
      <c r="E188" s="237" t="s">
        <v>267</v>
      </c>
      <c r="F188" s="238" t="s">
        <v>268</v>
      </c>
      <c r="G188" s="239" t="s">
        <v>130</v>
      </c>
      <c r="H188" s="240">
        <v>12</v>
      </c>
      <c r="I188" s="241"/>
      <c r="J188" s="242">
        <f>ROUND(I188*H188,2)</f>
        <v>0</v>
      </c>
      <c r="K188" s="238" t="s">
        <v>131</v>
      </c>
      <c r="L188" s="243"/>
      <c r="M188" s="244" t="s">
        <v>1</v>
      </c>
      <c r="N188" s="245" t="s">
        <v>40</v>
      </c>
      <c r="O188" s="90"/>
      <c r="P188" s="227">
        <f>O188*H188</f>
        <v>0</v>
      </c>
      <c r="Q188" s="227">
        <v>1.0000000000000001E-05</v>
      </c>
      <c r="R188" s="227">
        <f>Q188*H188</f>
        <v>0.00012000000000000002</v>
      </c>
      <c r="S188" s="227">
        <v>0</v>
      </c>
      <c r="T188" s="22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9" t="s">
        <v>139</v>
      </c>
      <c r="AT188" s="229" t="s">
        <v>136</v>
      </c>
      <c r="AU188" s="229" t="s">
        <v>85</v>
      </c>
      <c r="AY188" s="16" t="s">
        <v>124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6" t="s">
        <v>83</v>
      </c>
      <c r="BK188" s="230">
        <f>ROUND(I188*H188,2)</f>
        <v>0</v>
      </c>
      <c r="BL188" s="16" t="s">
        <v>132</v>
      </c>
      <c r="BM188" s="229" t="s">
        <v>693</v>
      </c>
    </row>
    <row r="189" s="2" customFormat="1" ht="16.5" customHeight="1">
      <c r="A189" s="37"/>
      <c r="B189" s="38"/>
      <c r="C189" s="236" t="s">
        <v>316</v>
      </c>
      <c r="D189" s="236" t="s">
        <v>136</v>
      </c>
      <c r="E189" s="237" t="s">
        <v>341</v>
      </c>
      <c r="F189" s="238" t="s">
        <v>342</v>
      </c>
      <c r="G189" s="239" t="s">
        <v>130</v>
      </c>
      <c r="H189" s="240">
        <v>26</v>
      </c>
      <c r="I189" s="241"/>
      <c r="J189" s="242">
        <f>ROUND(I189*H189,2)</f>
        <v>0</v>
      </c>
      <c r="K189" s="238" t="s">
        <v>131</v>
      </c>
      <c r="L189" s="243"/>
      <c r="M189" s="244" t="s">
        <v>1</v>
      </c>
      <c r="N189" s="245" t="s">
        <v>40</v>
      </c>
      <c r="O189" s="90"/>
      <c r="P189" s="227">
        <f>O189*H189</f>
        <v>0</v>
      </c>
      <c r="Q189" s="227">
        <v>2.0000000000000002E-05</v>
      </c>
      <c r="R189" s="227">
        <f>Q189*H189</f>
        <v>0.00052000000000000006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139</v>
      </c>
      <c r="AT189" s="229" t="s">
        <v>136</v>
      </c>
      <c r="AU189" s="229" t="s">
        <v>85</v>
      </c>
      <c r="AY189" s="16" t="s">
        <v>124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83</v>
      </c>
      <c r="BK189" s="230">
        <f>ROUND(I189*H189,2)</f>
        <v>0</v>
      </c>
      <c r="BL189" s="16" t="s">
        <v>132</v>
      </c>
      <c r="BM189" s="229" t="s">
        <v>694</v>
      </c>
    </row>
    <row r="190" s="2" customFormat="1" ht="49.05" customHeight="1">
      <c r="A190" s="37"/>
      <c r="B190" s="38"/>
      <c r="C190" s="218" t="s">
        <v>321</v>
      </c>
      <c r="D190" s="218" t="s">
        <v>127</v>
      </c>
      <c r="E190" s="219" t="s">
        <v>345</v>
      </c>
      <c r="F190" s="220" t="s">
        <v>346</v>
      </c>
      <c r="G190" s="221" t="s">
        <v>130</v>
      </c>
      <c r="H190" s="222">
        <v>1</v>
      </c>
      <c r="I190" s="223"/>
      <c r="J190" s="224">
        <f>ROUND(I190*H190,2)</f>
        <v>0</v>
      </c>
      <c r="K190" s="220" t="s">
        <v>131</v>
      </c>
      <c r="L190" s="43"/>
      <c r="M190" s="225" t="s">
        <v>1</v>
      </c>
      <c r="N190" s="226" t="s">
        <v>40</v>
      </c>
      <c r="O190" s="90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132</v>
      </c>
      <c r="AT190" s="229" t="s">
        <v>127</v>
      </c>
      <c r="AU190" s="229" t="s">
        <v>85</v>
      </c>
      <c r="AY190" s="16" t="s">
        <v>124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83</v>
      </c>
      <c r="BK190" s="230">
        <f>ROUND(I190*H190,2)</f>
        <v>0</v>
      </c>
      <c r="BL190" s="16" t="s">
        <v>132</v>
      </c>
      <c r="BM190" s="229" t="s">
        <v>695</v>
      </c>
    </row>
    <row r="191" s="2" customFormat="1">
      <c r="A191" s="37"/>
      <c r="B191" s="38"/>
      <c r="C191" s="39"/>
      <c r="D191" s="231" t="s">
        <v>134</v>
      </c>
      <c r="E191" s="39"/>
      <c r="F191" s="232" t="s">
        <v>348</v>
      </c>
      <c r="G191" s="39"/>
      <c r="H191" s="39"/>
      <c r="I191" s="233"/>
      <c r="J191" s="39"/>
      <c r="K191" s="39"/>
      <c r="L191" s="43"/>
      <c r="M191" s="234"/>
      <c r="N191" s="23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134</v>
      </c>
      <c r="AU191" s="16" t="s">
        <v>85</v>
      </c>
    </row>
    <row r="192" s="2" customFormat="1" ht="24.15" customHeight="1">
      <c r="A192" s="37"/>
      <c r="B192" s="38"/>
      <c r="C192" s="236" t="s">
        <v>325</v>
      </c>
      <c r="D192" s="236" t="s">
        <v>136</v>
      </c>
      <c r="E192" s="237" t="s">
        <v>350</v>
      </c>
      <c r="F192" s="238" t="s">
        <v>351</v>
      </c>
      <c r="G192" s="239" t="s">
        <v>130</v>
      </c>
      <c r="H192" s="240">
        <v>1</v>
      </c>
      <c r="I192" s="241"/>
      <c r="J192" s="242">
        <f>ROUND(I192*H192,2)</f>
        <v>0</v>
      </c>
      <c r="K192" s="238" t="s">
        <v>131</v>
      </c>
      <c r="L192" s="243"/>
      <c r="M192" s="244" t="s">
        <v>1</v>
      </c>
      <c r="N192" s="245" t="s">
        <v>40</v>
      </c>
      <c r="O192" s="90"/>
      <c r="P192" s="227">
        <f>O192*H192</f>
        <v>0</v>
      </c>
      <c r="Q192" s="227">
        <v>0.00010000000000000001</v>
      </c>
      <c r="R192" s="227">
        <f>Q192*H192</f>
        <v>0.00010000000000000001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139</v>
      </c>
      <c r="AT192" s="229" t="s">
        <v>136</v>
      </c>
      <c r="AU192" s="229" t="s">
        <v>85</v>
      </c>
      <c r="AY192" s="16" t="s">
        <v>124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83</v>
      </c>
      <c r="BK192" s="230">
        <f>ROUND(I192*H192,2)</f>
        <v>0</v>
      </c>
      <c r="BL192" s="16" t="s">
        <v>132</v>
      </c>
      <c r="BM192" s="229" t="s">
        <v>696</v>
      </c>
    </row>
    <row r="193" s="2" customFormat="1" ht="49.05" customHeight="1">
      <c r="A193" s="37"/>
      <c r="B193" s="38"/>
      <c r="C193" s="218" t="s">
        <v>327</v>
      </c>
      <c r="D193" s="218" t="s">
        <v>127</v>
      </c>
      <c r="E193" s="219" t="s">
        <v>354</v>
      </c>
      <c r="F193" s="220" t="s">
        <v>355</v>
      </c>
      <c r="G193" s="221" t="s">
        <v>130</v>
      </c>
      <c r="H193" s="222">
        <v>15</v>
      </c>
      <c r="I193" s="223"/>
      <c r="J193" s="224">
        <f>ROUND(I193*H193,2)</f>
        <v>0</v>
      </c>
      <c r="K193" s="220" t="s">
        <v>131</v>
      </c>
      <c r="L193" s="43"/>
      <c r="M193" s="225" t="s">
        <v>1</v>
      </c>
      <c r="N193" s="226" t="s">
        <v>40</v>
      </c>
      <c r="O193" s="90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9" t="s">
        <v>132</v>
      </c>
      <c r="AT193" s="229" t="s">
        <v>127</v>
      </c>
      <c r="AU193" s="229" t="s">
        <v>85</v>
      </c>
      <c r="AY193" s="16" t="s">
        <v>124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83</v>
      </c>
      <c r="BK193" s="230">
        <f>ROUND(I193*H193,2)</f>
        <v>0</v>
      </c>
      <c r="BL193" s="16" t="s">
        <v>132</v>
      </c>
      <c r="BM193" s="229" t="s">
        <v>697</v>
      </c>
    </row>
    <row r="194" s="2" customFormat="1">
      <c r="A194" s="37"/>
      <c r="B194" s="38"/>
      <c r="C194" s="39"/>
      <c r="D194" s="231" t="s">
        <v>134</v>
      </c>
      <c r="E194" s="39"/>
      <c r="F194" s="232" t="s">
        <v>357</v>
      </c>
      <c r="G194" s="39"/>
      <c r="H194" s="39"/>
      <c r="I194" s="233"/>
      <c r="J194" s="39"/>
      <c r="K194" s="39"/>
      <c r="L194" s="43"/>
      <c r="M194" s="234"/>
      <c r="N194" s="235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134</v>
      </c>
      <c r="AU194" s="16" t="s">
        <v>85</v>
      </c>
    </row>
    <row r="195" s="2" customFormat="1" ht="37.8" customHeight="1">
      <c r="A195" s="37"/>
      <c r="B195" s="38"/>
      <c r="C195" s="236" t="s">
        <v>329</v>
      </c>
      <c r="D195" s="236" t="s">
        <v>136</v>
      </c>
      <c r="E195" s="237" t="s">
        <v>359</v>
      </c>
      <c r="F195" s="238" t="s">
        <v>360</v>
      </c>
      <c r="G195" s="239" t="s">
        <v>130</v>
      </c>
      <c r="H195" s="240">
        <v>15</v>
      </c>
      <c r="I195" s="241"/>
      <c r="J195" s="242">
        <f>ROUND(I195*H195,2)</f>
        <v>0</v>
      </c>
      <c r="K195" s="238" t="s">
        <v>131</v>
      </c>
      <c r="L195" s="243"/>
      <c r="M195" s="244" t="s">
        <v>1</v>
      </c>
      <c r="N195" s="245" t="s">
        <v>40</v>
      </c>
      <c r="O195" s="90"/>
      <c r="P195" s="227">
        <f>O195*H195</f>
        <v>0</v>
      </c>
      <c r="Q195" s="227">
        <v>6.9999999999999994E-05</v>
      </c>
      <c r="R195" s="227">
        <f>Q195*H195</f>
        <v>0.0010499999999999999</v>
      </c>
      <c r="S195" s="227">
        <v>0</v>
      </c>
      <c r="T195" s="22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9" t="s">
        <v>139</v>
      </c>
      <c r="AT195" s="229" t="s">
        <v>136</v>
      </c>
      <c r="AU195" s="229" t="s">
        <v>85</v>
      </c>
      <c r="AY195" s="16" t="s">
        <v>124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6" t="s">
        <v>83</v>
      </c>
      <c r="BK195" s="230">
        <f>ROUND(I195*H195,2)</f>
        <v>0</v>
      </c>
      <c r="BL195" s="16" t="s">
        <v>132</v>
      </c>
      <c r="BM195" s="229" t="s">
        <v>698</v>
      </c>
    </row>
    <row r="196" s="2" customFormat="1" ht="24.15" customHeight="1">
      <c r="A196" s="37"/>
      <c r="B196" s="38"/>
      <c r="C196" s="218" t="s">
        <v>334</v>
      </c>
      <c r="D196" s="218" t="s">
        <v>127</v>
      </c>
      <c r="E196" s="219" t="s">
        <v>363</v>
      </c>
      <c r="F196" s="220" t="s">
        <v>364</v>
      </c>
      <c r="G196" s="221" t="s">
        <v>130</v>
      </c>
      <c r="H196" s="222">
        <v>1</v>
      </c>
      <c r="I196" s="223"/>
      <c r="J196" s="224">
        <f>ROUND(I196*H196,2)</f>
        <v>0</v>
      </c>
      <c r="K196" s="220" t="s">
        <v>131</v>
      </c>
      <c r="L196" s="43"/>
      <c r="M196" s="225" t="s">
        <v>1</v>
      </c>
      <c r="N196" s="226" t="s">
        <v>40</v>
      </c>
      <c r="O196" s="90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9" t="s">
        <v>132</v>
      </c>
      <c r="AT196" s="229" t="s">
        <v>127</v>
      </c>
      <c r="AU196" s="229" t="s">
        <v>85</v>
      </c>
      <c r="AY196" s="16" t="s">
        <v>124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6" t="s">
        <v>83</v>
      </c>
      <c r="BK196" s="230">
        <f>ROUND(I196*H196,2)</f>
        <v>0</v>
      </c>
      <c r="BL196" s="16" t="s">
        <v>132</v>
      </c>
      <c r="BM196" s="229" t="s">
        <v>699</v>
      </c>
    </row>
    <row r="197" s="2" customFormat="1">
      <c r="A197" s="37"/>
      <c r="B197" s="38"/>
      <c r="C197" s="39"/>
      <c r="D197" s="231" t="s">
        <v>134</v>
      </c>
      <c r="E197" s="39"/>
      <c r="F197" s="232" t="s">
        <v>366</v>
      </c>
      <c r="G197" s="39"/>
      <c r="H197" s="39"/>
      <c r="I197" s="233"/>
      <c r="J197" s="39"/>
      <c r="K197" s="39"/>
      <c r="L197" s="43"/>
      <c r="M197" s="234"/>
      <c r="N197" s="235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134</v>
      </c>
      <c r="AU197" s="16" t="s">
        <v>85</v>
      </c>
    </row>
    <row r="198" s="2" customFormat="1" ht="16.5" customHeight="1">
      <c r="A198" s="37"/>
      <c r="B198" s="38"/>
      <c r="C198" s="236" t="s">
        <v>338</v>
      </c>
      <c r="D198" s="236" t="s">
        <v>136</v>
      </c>
      <c r="E198" s="237" t="s">
        <v>368</v>
      </c>
      <c r="F198" s="238" t="s">
        <v>369</v>
      </c>
      <c r="G198" s="239" t="s">
        <v>130</v>
      </c>
      <c r="H198" s="240">
        <v>1</v>
      </c>
      <c r="I198" s="241"/>
      <c r="J198" s="242">
        <f>ROUND(I198*H198,2)</f>
        <v>0</v>
      </c>
      <c r="K198" s="238" t="s">
        <v>1</v>
      </c>
      <c r="L198" s="243"/>
      <c r="M198" s="244" t="s">
        <v>1</v>
      </c>
      <c r="N198" s="245" t="s">
        <v>40</v>
      </c>
      <c r="O198" s="90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9" t="s">
        <v>139</v>
      </c>
      <c r="AT198" s="229" t="s">
        <v>136</v>
      </c>
      <c r="AU198" s="229" t="s">
        <v>85</v>
      </c>
      <c r="AY198" s="16" t="s">
        <v>124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6" t="s">
        <v>83</v>
      </c>
      <c r="BK198" s="230">
        <f>ROUND(I198*H198,2)</f>
        <v>0</v>
      </c>
      <c r="BL198" s="16" t="s">
        <v>132</v>
      </c>
      <c r="BM198" s="229" t="s">
        <v>700</v>
      </c>
    </row>
    <row r="199" s="2" customFormat="1" ht="49.05" customHeight="1">
      <c r="A199" s="37"/>
      <c r="B199" s="38"/>
      <c r="C199" s="218" t="s">
        <v>340</v>
      </c>
      <c r="D199" s="218" t="s">
        <v>127</v>
      </c>
      <c r="E199" s="219" t="s">
        <v>372</v>
      </c>
      <c r="F199" s="220" t="s">
        <v>373</v>
      </c>
      <c r="G199" s="221" t="s">
        <v>130</v>
      </c>
      <c r="H199" s="222">
        <v>8</v>
      </c>
      <c r="I199" s="223"/>
      <c r="J199" s="224">
        <f>ROUND(I199*H199,2)</f>
        <v>0</v>
      </c>
      <c r="K199" s="220" t="s">
        <v>131</v>
      </c>
      <c r="L199" s="43"/>
      <c r="M199" s="225" t="s">
        <v>1</v>
      </c>
      <c r="N199" s="226" t="s">
        <v>40</v>
      </c>
      <c r="O199" s="90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9" t="s">
        <v>132</v>
      </c>
      <c r="AT199" s="229" t="s">
        <v>127</v>
      </c>
      <c r="AU199" s="229" t="s">
        <v>85</v>
      </c>
      <c r="AY199" s="16" t="s">
        <v>124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6" t="s">
        <v>83</v>
      </c>
      <c r="BK199" s="230">
        <f>ROUND(I199*H199,2)</f>
        <v>0</v>
      </c>
      <c r="BL199" s="16" t="s">
        <v>132</v>
      </c>
      <c r="BM199" s="229" t="s">
        <v>701</v>
      </c>
    </row>
    <row r="200" s="2" customFormat="1">
      <c r="A200" s="37"/>
      <c r="B200" s="38"/>
      <c r="C200" s="39"/>
      <c r="D200" s="231" t="s">
        <v>134</v>
      </c>
      <c r="E200" s="39"/>
      <c r="F200" s="232" t="s">
        <v>375</v>
      </c>
      <c r="G200" s="39"/>
      <c r="H200" s="39"/>
      <c r="I200" s="233"/>
      <c r="J200" s="39"/>
      <c r="K200" s="39"/>
      <c r="L200" s="43"/>
      <c r="M200" s="234"/>
      <c r="N200" s="235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134</v>
      </c>
      <c r="AU200" s="16" t="s">
        <v>85</v>
      </c>
    </row>
    <row r="201" s="2" customFormat="1" ht="44.25" customHeight="1">
      <c r="A201" s="37"/>
      <c r="B201" s="38"/>
      <c r="C201" s="236" t="s">
        <v>344</v>
      </c>
      <c r="D201" s="236" t="s">
        <v>136</v>
      </c>
      <c r="E201" s="237" t="s">
        <v>377</v>
      </c>
      <c r="F201" s="238" t="s">
        <v>378</v>
      </c>
      <c r="G201" s="239" t="s">
        <v>130</v>
      </c>
      <c r="H201" s="240">
        <v>4</v>
      </c>
      <c r="I201" s="241"/>
      <c r="J201" s="242">
        <f>ROUND(I201*H201,2)</f>
        <v>0</v>
      </c>
      <c r="K201" s="238" t="s">
        <v>1</v>
      </c>
      <c r="L201" s="243"/>
      <c r="M201" s="244" t="s">
        <v>1</v>
      </c>
      <c r="N201" s="245" t="s">
        <v>40</v>
      </c>
      <c r="O201" s="90"/>
      <c r="P201" s="227">
        <f>O201*H201</f>
        <v>0</v>
      </c>
      <c r="Q201" s="227">
        <v>0.0030000000000000001</v>
      </c>
      <c r="R201" s="227">
        <f>Q201*H201</f>
        <v>0.012</v>
      </c>
      <c r="S201" s="227">
        <v>0</v>
      </c>
      <c r="T201" s="22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9" t="s">
        <v>139</v>
      </c>
      <c r="AT201" s="229" t="s">
        <v>136</v>
      </c>
      <c r="AU201" s="229" t="s">
        <v>85</v>
      </c>
      <c r="AY201" s="16" t="s">
        <v>124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6" t="s">
        <v>83</v>
      </c>
      <c r="BK201" s="230">
        <f>ROUND(I201*H201,2)</f>
        <v>0</v>
      </c>
      <c r="BL201" s="16" t="s">
        <v>132</v>
      </c>
      <c r="BM201" s="229" t="s">
        <v>702</v>
      </c>
    </row>
    <row r="202" s="2" customFormat="1" ht="44.25" customHeight="1">
      <c r="A202" s="37"/>
      <c r="B202" s="38"/>
      <c r="C202" s="236" t="s">
        <v>349</v>
      </c>
      <c r="D202" s="236" t="s">
        <v>136</v>
      </c>
      <c r="E202" s="237" t="s">
        <v>381</v>
      </c>
      <c r="F202" s="238" t="s">
        <v>382</v>
      </c>
      <c r="G202" s="239" t="s">
        <v>130</v>
      </c>
      <c r="H202" s="240">
        <v>4</v>
      </c>
      <c r="I202" s="241"/>
      <c r="J202" s="242">
        <f>ROUND(I202*H202,2)</f>
        <v>0</v>
      </c>
      <c r="K202" s="238" t="s">
        <v>1</v>
      </c>
      <c r="L202" s="243"/>
      <c r="M202" s="244" t="s">
        <v>1</v>
      </c>
      <c r="N202" s="245" t="s">
        <v>40</v>
      </c>
      <c r="O202" s="90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9" t="s">
        <v>139</v>
      </c>
      <c r="AT202" s="229" t="s">
        <v>136</v>
      </c>
      <c r="AU202" s="229" t="s">
        <v>85</v>
      </c>
      <c r="AY202" s="16" t="s">
        <v>124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83</v>
      </c>
      <c r="BK202" s="230">
        <f>ROUND(I202*H202,2)</f>
        <v>0</v>
      </c>
      <c r="BL202" s="16" t="s">
        <v>132</v>
      </c>
      <c r="BM202" s="229" t="s">
        <v>703</v>
      </c>
    </row>
    <row r="203" s="2" customFormat="1" ht="49.05" customHeight="1">
      <c r="A203" s="37"/>
      <c r="B203" s="38"/>
      <c r="C203" s="218" t="s">
        <v>353</v>
      </c>
      <c r="D203" s="218" t="s">
        <v>127</v>
      </c>
      <c r="E203" s="219" t="s">
        <v>385</v>
      </c>
      <c r="F203" s="220" t="s">
        <v>386</v>
      </c>
      <c r="G203" s="221" t="s">
        <v>130</v>
      </c>
      <c r="H203" s="222">
        <v>8</v>
      </c>
      <c r="I203" s="223"/>
      <c r="J203" s="224">
        <f>ROUND(I203*H203,2)</f>
        <v>0</v>
      </c>
      <c r="K203" s="220" t="s">
        <v>131</v>
      </c>
      <c r="L203" s="43"/>
      <c r="M203" s="225" t="s">
        <v>1</v>
      </c>
      <c r="N203" s="226" t="s">
        <v>40</v>
      </c>
      <c r="O203" s="90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9" t="s">
        <v>132</v>
      </c>
      <c r="AT203" s="229" t="s">
        <v>127</v>
      </c>
      <c r="AU203" s="229" t="s">
        <v>85</v>
      </c>
      <c r="AY203" s="16" t="s">
        <v>124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6" t="s">
        <v>83</v>
      </c>
      <c r="BK203" s="230">
        <f>ROUND(I203*H203,2)</f>
        <v>0</v>
      </c>
      <c r="BL203" s="16" t="s">
        <v>132</v>
      </c>
      <c r="BM203" s="229" t="s">
        <v>704</v>
      </c>
    </row>
    <row r="204" s="2" customFormat="1">
      <c r="A204" s="37"/>
      <c r="B204" s="38"/>
      <c r="C204" s="39"/>
      <c r="D204" s="231" t="s">
        <v>134</v>
      </c>
      <c r="E204" s="39"/>
      <c r="F204" s="232" t="s">
        <v>388</v>
      </c>
      <c r="G204" s="39"/>
      <c r="H204" s="39"/>
      <c r="I204" s="233"/>
      <c r="J204" s="39"/>
      <c r="K204" s="39"/>
      <c r="L204" s="43"/>
      <c r="M204" s="234"/>
      <c r="N204" s="23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134</v>
      </c>
      <c r="AU204" s="16" t="s">
        <v>85</v>
      </c>
    </row>
    <row r="205" s="2" customFormat="1" ht="37.8" customHeight="1">
      <c r="A205" s="37"/>
      <c r="B205" s="38"/>
      <c r="C205" s="236" t="s">
        <v>358</v>
      </c>
      <c r="D205" s="236" t="s">
        <v>136</v>
      </c>
      <c r="E205" s="237" t="s">
        <v>390</v>
      </c>
      <c r="F205" s="238" t="s">
        <v>391</v>
      </c>
      <c r="G205" s="239" t="s">
        <v>130</v>
      </c>
      <c r="H205" s="240">
        <v>6</v>
      </c>
      <c r="I205" s="241"/>
      <c r="J205" s="242">
        <f>ROUND(I205*H205,2)</f>
        <v>0</v>
      </c>
      <c r="K205" s="238" t="s">
        <v>1</v>
      </c>
      <c r="L205" s="243"/>
      <c r="M205" s="244" t="s">
        <v>1</v>
      </c>
      <c r="N205" s="245" t="s">
        <v>40</v>
      </c>
      <c r="O205" s="90"/>
      <c r="P205" s="227">
        <f>O205*H205</f>
        <v>0</v>
      </c>
      <c r="Q205" s="227">
        <v>0.0035999999999999999</v>
      </c>
      <c r="R205" s="227">
        <f>Q205*H205</f>
        <v>0.021600000000000001</v>
      </c>
      <c r="S205" s="227">
        <v>0</v>
      </c>
      <c r="T205" s="228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9" t="s">
        <v>139</v>
      </c>
      <c r="AT205" s="229" t="s">
        <v>136</v>
      </c>
      <c r="AU205" s="229" t="s">
        <v>85</v>
      </c>
      <c r="AY205" s="16" t="s">
        <v>124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6" t="s">
        <v>83</v>
      </c>
      <c r="BK205" s="230">
        <f>ROUND(I205*H205,2)</f>
        <v>0</v>
      </c>
      <c r="BL205" s="16" t="s">
        <v>132</v>
      </c>
      <c r="BM205" s="229" t="s">
        <v>705</v>
      </c>
    </row>
    <row r="206" s="2" customFormat="1" ht="37.8" customHeight="1">
      <c r="A206" s="37"/>
      <c r="B206" s="38"/>
      <c r="C206" s="236" t="s">
        <v>362</v>
      </c>
      <c r="D206" s="236" t="s">
        <v>136</v>
      </c>
      <c r="E206" s="237" t="s">
        <v>394</v>
      </c>
      <c r="F206" s="238" t="s">
        <v>395</v>
      </c>
      <c r="G206" s="239" t="s">
        <v>130</v>
      </c>
      <c r="H206" s="240">
        <v>2</v>
      </c>
      <c r="I206" s="241"/>
      <c r="J206" s="242">
        <f>ROUND(I206*H206,2)</f>
        <v>0</v>
      </c>
      <c r="K206" s="238" t="s">
        <v>1</v>
      </c>
      <c r="L206" s="243"/>
      <c r="M206" s="244" t="s">
        <v>1</v>
      </c>
      <c r="N206" s="245" t="s">
        <v>40</v>
      </c>
      <c r="O206" s="90"/>
      <c r="P206" s="227">
        <f>O206*H206</f>
        <v>0</v>
      </c>
      <c r="Q206" s="227">
        <v>0.0030000000000000001</v>
      </c>
      <c r="R206" s="227">
        <f>Q206*H206</f>
        <v>0.0060000000000000001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139</v>
      </c>
      <c r="AT206" s="229" t="s">
        <v>136</v>
      </c>
      <c r="AU206" s="229" t="s">
        <v>85</v>
      </c>
      <c r="AY206" s="16" t="s">
        <v>124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83</v>
      </c>
      <c r="BK206" s="230">
        <f>ROUND(I206*H206,2)</f>
        <v>0</v>
      </c>
      <c r="BL206" s="16" t="s">
        <v>132</v>
      </c>
      <c r="BM206" s="229" t="s">
        <v>706</v>
      </c>
    </row>
    <row r="207" s="2" customFormat="1" ht="44.25" customHeight="1">
      <c r="A207" s="37"/>
      <c r="B207" s="38"/>
      <c r="C207" s="218" t="s">
        <v>367</v>
      </c>
      <c r="D207" s="218" t="s">
        <v>127</v>
      </c>
      <c r="E207" s="219" t="s">
        <v>398</v>
      </c>
      <c r="F207" s="220" t="s">
        <v>399</v>
      </c>
      <c r="G207" s="221" t="s">
        <v>130</v>
      </c>
      <c r="H207" s="222">
        <v>46</v>
      </c>
      <c r="I207" s="223"/>
      <c r="J207" s="224">
        <f>ROUND(I207*H207,2)</f>
        <v>0</v>
      </c>
      <c r="K207" s="220" t="s">
        <v>131</v>
      </c>
      <c r="L207" s="43"/>
      <c r="M207" s="225" t="s">
        <v>1</v>
      </c>
      <c r="N207" s="226" t="s">
        <v>40</v>
      </c>
      <c r="O207" s="90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9" t="s">
        <v>132</v>
      </c>
      <c r="AT207" s="229" t="s">
        <v>127</v>
      </c>
      <c r="AU207" s="229" t="s">
        <v>85</v>
      </c>
      <c r="AY207" s="16" t="s">
        <v>124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6" t="s">
        <v>83</v>
      </c>
      <c r="BK207" s="230">
        <f>ROUND(I207*H207,2)</f>
        <v>0</v>
      </c>
      <c r="BL207" s="16" t="s">
        <v>132</v>
      </c>
      <c r="BM207" s="229" t="s">
        <v>707</v>
      </c>
    </row>
    <row r="208" s="2" customFormat="1">
      <c r="A208" s="37"/>
      <c r="B208" s="38"/>
      <c r="C208" s="39"/>
      <c r="D208" s="231" t="s">
        <v>134</v>
      </c>
      <c r="E208" s="39"/>
      <c r="F208" s="232" t="s">
        <v>401</v>
      </c>
      <c r="G208" s="39"/>
      <c r="H208" s="39"/>
      <c r="I208" s="233"/>
      <c r="J208" s="39"/>
      <c r="K208" s="39"/>
      <c r="L208" s="43"/>
      <c r="M208" s="234"/>
      <c r="N208" s="235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134</v>
      </c>
      <c r="AU208" s="16" t="s">
        <v>85</v>
      </c>
    </row>
    <row r="209" s="2" customFormat="1" ht="44.25" customHeight="1">
      <c r="A209" s="37"/>
      <c r="B209" s="38"/>
      <c r="C209" s="236" t="s">
        <v>371</v>
      </c>
      <c r="D209" s="236" t="s">
        <v>136</v>
      </c>
      <c r="E209" s="237" t="s">
        <v>403</v>
      </c>
      <c r="F209" s="238" t="s">
        <v>404</v>
      </c>
      <c r="G209" s="239" t="s">
        <v>130</v>
      </c>
      <c r="H209" s="240">
        <v>21</v>
      </c>
      <c r="I209" s="241"/>
      <c r="J209" s="242">
        <f>ROUND(I209*H209,2)</f>
        <v>0</v>
      </c>
      <c r="K209" s="238" t="s">
        <v>1</v>
      </c>
      <c r="L209" s="243"/>
      <c r="M209" s="244" t="s">
        <v>1</v>
      </c>
      <c r="N209" s="245" t="s">
        <v>40</v>
      </c>
      <c r="O209" s="90"/>
      <c r="P209" s="227">
        <f>O209*H209</f>
        <v>0</v>
      </c>
      <c r="Q209" s="227">
        <v>0.0050000000000000001</v>
      </c>
      <c r="R209" s="227">
        <f>Q209*H209</f>
        <v>0.105</v>
      </c>
      <c r="S209" s="227">
        <v>0</v>
      </c>
      <c r="T209" s="22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9" t="s">
        <v>139</v>
      </c>
      <c r="AT209" s="229" t="s">
        <v>136</v>
      </c>
      <c r="AU209" s="229" t="s">
        <v>85</v>
      </c>
      <c r="AY209" s="16" t="s">
        <v>124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83</v>
      </c>
      <c r="BK209" s="230">
        <f>ROUND(I209*H209,2)</f>
        <v>0</v>
      </c>
      <c r="BL209" s="16" t="s">
        <v>132</v>
      </c>
      <c r="BM209" s="229" t="s">
        <v>708</v>
      </c>
    </row>
    <row r="210" s="2" customFormat="1" ht="44.25" customHeight="1">
      <c r="A210" s="37"/>
      <c r="B210" s="38"/>
      <c r="C210" s="236" t="s">
        <v>376</v>
      </c>
      <c r="D210" s="236" t="s">
        <v>136</v>
      </c>
      <c r="E210" s="237" t="s">
        <v>631</v>
      </c>
      <c r="F210" s="238" t="s">
        <v>632</v>
      </c>
      <c r="G210" s="239" t="s">
        <v>130</v>
      </c>
      <c r="H210" s="240">
        <v>13</v>
      </c>
      <c r="I210" s="241"/>
      <c r="J210" s="242">
        <f>ROUND(I210*H210,2)</f>
        <v>0</v>
      </c>
      <c r="K210" s="238" t="s">
        <v>1</v>
      </c>
      <c r="L210" s="243"/>
      <c r="M210" s="244" t="s">
        <v>1</v>
      </c>
      <c r="N210" s="245" t="s">
        <v>40</v>
      </c>
      <c r="O210" s="90"/>
      <c r="P210" s="227">
        <f>O210*H210</f>
        <v>0</v>
      </c>
      <c r="Q210" s="227">
        <v>0.0050000000000000001</v>
      </c>
      <c r="R210" s="227">
        <f>Q210*H210</f>
        <v>0.065000000000000002</v>
      </c>
      <c r="S210" s="227">
        <v>0</v>
      </c>
      <c r="T210" s="22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9" t="s">
        <v>139</v>
      </c>
      <c r="AT210" s="229" t="s">
        <v>136</v>
      </c>
      <c r="AU210" s="229" t="s">
        <v>85</v>
      </c>
      <c r="AY210" s="16" t="s">
        <v>124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6" t="s">
        <v>83</v>
      </c>
      <c r="BK210" s="230">
        <f>ROUND(I210*H210,2)</f>
        <v>0</v>
      </c>
      <c r="BL210" s="16" t="s">
        <v>132</v>
      </c>
      <c r="BM210" s="229" t="s">
        <v>709</v>
      </c>
    </row>
    <row r="211" s="2" customFormat="1" ht="37.8" customHeight="1">
      <c r="A211" s="37"/>
      <c r="B211" s="38"/>
      <c r="C211" s="236" t="s">
        <v>380</v>
      </c>
      <c r="D211" s="236" t="s">
        <v>136</v>
      </c>
      <c r="E211" s="237" t="s">
        <v>407</v>
      </c>
      <c r="F211" s="238" t="s">
        <v>408</v>
      </c>
      <c r="G211" s="239" t="s">
        <v>130</v>
      </c>
      <c r="H211" s="240">
        <v>8</v>
      </c>
      <c r="I211" s="241"/>
      <c r="J211" s="242">
        <f>ROUND(I211*H211,2)</f>
        <v>0</v>
      </c>
      <c r="K211" s="238" t="s">
        <v>1</v>
      </c>
      <c r="L211" s="243"/>
      <c r="M211" s="244" t="s">
        <v>1</v>
      </c>
      <c r="N211" s="245" t="s">
        <v>40</v>
      </c>
      <c r="O211" s="90"/>
      <c r="P211" s="227">
        <f>O211*H211</f>
        <v>0</v>
      </c>
      <c r="Q211" s="227">
        <v>0.0044999999999999997</v>
      </c>
      <c r="R211" s="227">
        <f>Q211*H211</f>
        <v>0.035999999999999997</v>
      </c>
      <c r="S211" s="227">
        <v>0</v>
      </c>
      <c r="T211" s="22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9" t="s">
        <v>139</v>
      </c>
      <c r="AT211" s="229" t="s">
        <v>136</v>
      </c>
      <c r="AU211" s="229" t="s">
        <v>85</v>
      </c>
      <c r="AY211" s="16" t="s">
        <v>124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6" t="s">
        <v>83</v>
      </c>
      <c r="BK211" s="230">
        <f>ROUND(I211*H211,2)</f>
        <v>0</v>
      </c>
      <c r="BL211" s="16" t="s">
        <v>132</v>
      </c>
      <c r="BM211" s="229" t="s">
        <v>710</v>
      </c>
    </row>
    <row r="212" s="2" customFormat="1" ht="24.15" customHeight="1">
      <c r="A212" s="37"/>
      <c r="B212" s="38"/>
      <c r="C212" s="236" t="s">
        <v>384</v>
      </c>
      <c r="D212" s="236" t="s">
        <v>136</v>
      </c>
      <c r="E212" s="237" t="s">
        <v>411</v>
      </c>
      <c r="F212" s="238" t="s">
        <v>412</v>
      </c>
      <c r="G212" s="239" t="s">
        <v>130</v>
      </c>
      <c r="H212" s="240">
        <v>4</v>
      </c>
      <c r="I212" s="241"/>
      <c r="J212" s="242">
        <f>ROUND(I212*H212,2)</f>
        <v>0</v>
      </c>
      <c r="K212" s="238" t="s">
        <v>1</v>
      </c>
      <c r="L212" s="243"/>
      <c r="M212" s="244" t="s">
        <v>1</v>
      </c>
      <c r="N212" s="245" t="s">
        <v>40</v>
      </c>
      <c r="O212" s="90"/>
      <c r="P212" s="227">
        <f>O212*H212</f>
        <v>0</v>
      </c>
      <c r="Q212" s="227">
        <v>0.0040000000000000001</v>
      </c>
      <c r="R212" s="227">
        <f>Q212*H212</f>
        <v>0.016</v>
      </c>
      <c r="S212" s="227">
        <v>0</v>
      </c>
      <c r="T212" s="22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9" t="s">
        <v>139</v>
      </c>
      <c r="AT212" s="229" t="s">
        <v>136</v>
      </c>
      <c r="AU212" s="229" t="s">
        <v>85</v>
      </c>
      <c r="AY212" s="16" t="s">
        <v>124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6" t="s">
        <v>83</v>
      </c>
      <c r="BK212" s="230">
        <f>ROUND(I212*H212,2)</f>
        <v>0</v>
      </c>
      <c r="BL212" s="16" t="s">
        <v>132</v>
      </c>
      <c r="BM212" s="229" t="s">
        <v>711</v>
      </c>
    </row>
    <row r="213" s="2" customFormat="1" ht="16.5" customHeight="1">
      <c r="A213" s="37"/>
      <c r="B213" s="38"/>
      <c r="C213" s="236" t="s">
        <v>389</v>
      </c>
      <c r="D213" s="236" t="s">
        <v>136</v>
      </c>
      <c r="E213" s="237" t="s">
        <v>419</v>
      </c>
      <c r="F213" s="238" t="s">
        <v>420</v>
      </c>
      <c r="G213" s="239" t="s">
        <v>130</v>
      </c>
      <c r="H213" s="240">
        <v>62</v>
      </c>
      <c r="I213" s="241"/>
      <c r="J213" s="242">
        <f>ROUND(I213*H213,2)</f>
        <v>0</v>
      </c>
      <c r="K213" s="238" t="s">
        <v>1</v>
      </c>
      <c r="L213" s="243"/>
      <c r="M213" s="244" t="s">
        <v>1</v>
      </c>
      <c r="N213" s="245" t="s">
        <v>40</v>
      </c>
      <c r="O213" s="90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9" t="s">
        <v>139</v>
      </c>
      <c r="AT213" s="229" t="s">
        <v>136</v>
      </c>
      <c r="AU213" s="229" t="s">
        <v>85</v>
      </c>
      <c r="AY213" s="16" t="s">
        <v>124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6" t="s">
        <v>83</v>
      </c>
      <c r="BK213" s="230">
        <f>ROUND(I213*H213,2)</f>
        <v>0</v>
      </c>
      <c r="BL213" s="16" t="s">
        <v>132</v>
      </c>
      <c r="BM213" s="229" t="s">
        <v>712</v>
      </c>
    </row>
    <row r="214" s="2" customFormat="1" ht="44.25" customHeight="1">
      <c r="A214" s="37"/>
      <c r="B214" s="38"/>
      <c r="C214" s="218" t="s">
        <v>393</v>
      </c>
      <c r="D214" s="218" t="s">
        <v>127</v>
      </c>
      <c r="E214" s="219" t="s">
        <v>530</v>
      </c>
      <c r="F214" s="220" t="s">
        <v>531</v>
      </c>
      <c r="G214" s="221" t="s">
        <v>130</v>
      </c>
      <c r="H214" s="222">
        <v>1</v>
      </c>
      <c r="I214" s="223"/>
      <c r="J214" s="224">
        <f>ROUND(I214*H214,2)</f>
        <v>0</v>
      </c>
      <c r="K214" s="220" t="s">
        <v>131</v>
      </c>
      <c r="L214" s="43"/>
      <c r="M214" s="225" t="s">
        <v>1</v>
      </c>
      <c r="N214" s="226" t="s">
        <v>40</v>
      </c>
      <c r="O214" s="90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9" t="s">
        <v>132</v>
      </c>
      <c r="AT214" s="229" t="s">
        <v>127</v>
      </c>
      <c r="AU214" s="229" t="s">
        <v>85</v>
      </c>
      <c r="AY214" s="16" t="s">
        <v>124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6" t="s">
        <v>83</v>
      </c>
      <c r="BK214" s="230">
        <f>ROUND(I214*H214,2)</f>
        <v>0</v>
      </c>
      <c r="BL214" s="16" t="s">
        <v>132</v>
      </c>
      <c r="BM214" s="229" t="s">
        <v>713</v>
      </c>
    </row>
    <row r="215" s="2" customFormat="1">
      <c r="A215" s="37"/>
      <c r="B215" s="38"/>
      <c r="C215" s="39"/>
      <c r="D215" s="231" t="s">
        <v>134</v>
      </c>
      <c r="E215" s="39"/>
      <c r="F215" s="232" t="s">
        <v>533</v>
      </c>
      <c r="G215" s="39"/>
      <c r="H215" s="39"/>
      <c r="I215" s="233"/>
      <c r="J215" s="39"/>
      <c r="K215" s="39"/>
      <c r="L215" s="43"/>
      <c r="M215" s="234"/>
      <c r="N215" s="235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134</v>
      </c>
      <c r="AU215" s="16" t="s">
        <v>85</v>
      </c>
    </row>
    <row r="216" s="2" customFormat="1" ht="49.05" customHeight="1">
      <c r="A216" s="37"/>
      <c r="B216" s="38"/>
      <c r="C216" s="218" t="s">
        <v>397</v>
      </c>
      <c r="D216" s="218" t="s">
        <v>127</v>
      </c>
      <c r="E216" s="219" t="s">
        <v>714</v>
      </c>
      <c r="F216" s="220" t="s">
        <v>715</v>
      </c>
      <c r="G216" s="221" t="s">
        <v>430</v>
      </c>
      <c r="H216" s="222">
        <v>0.443</v>
      </c>
      <c r="I216" s="223"/>
      <c r="J216" s="224">
        <f>ROUND(I216*H216,2)</f>
        <v>0</v>
      </c>
      <c r="K216" s="220" t="s">
        <v>131</v>
      </c>
      <c r="L216" s="43"/>
      <c r="M216" s="225" t="s">
        <v>1</v>
      </c>
      <c r="N216" s="226" t="s">
        <v>40</v>
      </c>
      <c r="O216" s="90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9" t="s">
        <v>132</v>
      </c>
      <c r="AT216" s="229" t="s">
        <v>127</v>
      </c>
      <c r="AU216" s="229" t="s">
        <v>85</v>
      </c>
      <c r="AY216" s="16" t="s">
        <v>124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6" t="s">
        <v>83</v>
      </c>
      <c r="BK216" s="230">
        <f>ROUND(I216*H216,2)</f>
        <v>0</v>
      </c>
      <c r="BL216" s="16" t="s">
        <v>132</v>
      </c>
      <c r="BM216" s="229" t="s">
        <v>716</v>
      </c>
    </row>
    <row r="217" s="2" customFormat="1">
      <c r="A217" s="37"/>
      <c r="B217" s="38"/>
      <c r="C217" s="39"/>
      <c r="D217" s="231" t="s">
        <v>134</v>
      </c>
      <c r="E217" s="39"/>
      <c r="F217" s="232" t="s">
        <v>717</v>
      </c>
      <c r="G217" s="39"/>
      <c r="H217" s="39"/>
      <c r="I217" s="233"/>
      <c r="J217" s="39"/>
      <c r="K217" s="39"/>
      <c r="L217" s="43"/>
      <c r="M217" s="234"/>
      <c r="N217" s="235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134</v>
      </c>
      <c r="AU217" s="16" t="s">
        <v>85</v>
      </c>
    </row>
    <row r="218" s="12" customFormat="1" ht="25.92" customHeight="1">
      <c r="A218" s="12"/>
      <c r="B218" s="203"/>
      <c r="C218" s="204"/>
      <c r="D218" s="205" t="s">
        <v>74</v>
      </c>
      <c r="E218" s="206" t="s">
        <v>136</v>
      </c>
      <c r="F218" s="206" t="s">
        <v>433</v>
      </c>
      <c r="G218" s="204"/>
      <c r="H218" s="204"/>
      <c r="I218" s="207"/>
      <c r="J218" s="191">
        <f>BK218</f>
        <v>0</v>
      </c>
      <c r="K218" s="204"/>
      <c r="L218" s="208"/>
      <c r="M218" s="209"/>
      <c r="N218" s="210"/>
      <c r="O218" s="210"/>
      <c r="P218" s="211">
        <f>P219</f>
        <v>0</v>
      </c>
      <c r="Q218" s="210"/>
      <c r="R218" s="211">
        <f>R219</f>
        <v>0</v>
      </c>
      <c r="S218" s="210"/>
      <c r="T218" s="212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141</v>
      </c>
      <c r="AT218" s="214" t="s">
        <v>74</v>
      </c>
      <c r="AU218" s="214" t="s">
        <v>75</v>
      </c>
      <c r="AY218" s="213" t="s">
        <v>124</v>
      </c>
      <c r="BK218" s="215">
        <f>BK219</f>
        <v>0</v>
      </c>
    </row>
    <row r="219" s="12" customFormat="1" ht="22.8" customHeight="1">
      <c r="A219" s="12"/>
      <c r="B219" s="203"/>
      <c r="C219" s="204"/>
      <c r="D219" s="205" t="s">
        <v>74</v>
      </c>
      <c r="E219" s="216" t="s">
        <v>434</v>
      </c>
      <c r="F219" s="216" t="s">
        <v>435</v>
      </c>
      <c r="G219" s="204"/>
      <c r="H219" s="204"/>
      <c r="I219" s="207"/>
      <c r="J219" s="217">
        <f>BK219</f>
        <v>0</v>
      </c>
      <c r="K219" s="204"/>
      <c r="L219" s="208"/>
      <c r="M219" s="209"/>
      <c r="N219" s="210"/>
      <c r="O219" s="210"/>
      <c r="P219" s="211">
        <f>SUM(P220:P228)</f>
        <v>0</v>
      </c>
      <c r="Q219" s="210"/>
      <c r="R219" s="211">
        <f>SUM(R220:R228)</f>
        <v>0</v>
      </c>
      <c r="S219" s="210"/>
      <c r="T219" s="212">
        <f>SUM(T220:T228)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141</v>
      </c>
      <c r="AT219" s="214" t="s">
        <v>74</v>
      </c>
      <c r="AU219" s="214" t="s">
        <v>83</v>
      </c>
      <c r="AY219" s="213" t="s">
        <v>124</v>
      </c>
      <c r="BK219" s="215">
        <f>SUM(BK220:BK228)</f>
        <v>0</v>
      </c>
    </row>
    <row r="220" s="2" customFormat="1" ht="24.15" customHeight="1">
      <c r="A220" s="37"/>
      <c r="B220" s="38"/>
      <c r="C220" s="218" t="s">
        <v>402</v>
      </c>
      <c r="D220" s="218" t="s">
        <v>127</v>
      </c>
      <c r="E220" s="219" t="s">
        <v>437</v>
      </c>
      <c r="F220" s="220" t="s">
        <v>438</v>
      </c>
      <c r="G220" s="221" t="s">
        <v>430</v>
      </c>
      <c r="H220" s="222">
        <v>0.40000000000000002</v>
      </c>
      <c r="I220" s="223"/>
      <c r="J220" s="224">
        <f>ROUND(I220*H220,2)</f>
        <v>0</v>
      </c>
      <c r="K220" s="220" t="s">
        <v>131</v>
      </c>
      <c r="L220" s="43"/>
      <c r="M220" s="225" t="s">
        <v>1</v>
      </c>
      <c r="N220" s="226" t="s">
        <v>40</v>
      </c>
      <c r="O220" s="90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9" t="s">
        <v>402</v>
      </c>
      <c r="AT220" s="229" t="s">
        <v>127</v>
      </c>
      <c r="AU220" s="229" t="s">
        <v>85</v>
      </c>
      <c r="AY220" s="16" t="s">
        <v>124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6" t="s">
        <v>83</v>
      </c>
      <c r="BK220" s="230">
        <f>ROUND(I220*H220,2)</f>
        <v>0</v>
      </c>
      <c r="BL220" s="16" t="s">
        <v>402</v>
      </c>
      <c r="BM220" s="229" t="s">
        <v>718</v>
      </c>
    </row>
    <row r="221" s="2" customFormat="1">
      <c r="A221" s="37"/>
      <c r="B221" s="38"/>
      <c r="C221" s="39"/>
      <c r="D221" s="231" t="s">
        <v>134</v>
      </c>
      <c r="E221" s="39"/>
      <c r="F221" s="232" t="s">
        <v>440</v>
      </c>
      <c r="G221" s="39"/>
      <c r="H221" s="39"/>
      <c r="I221" s="233"/>
      <c r="J221" s="39"/>
      <c r="K221" s="39"/>
      <c r="L221" s="43"/>
      <c r="M221" s="234"/>
      <c r="N221" s="235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134</v>
      </c>
      <c r="AU221" s="16" t="s">
        <v>85</v>
      </c>
    </row>
    <row r="222" s="2" customFormat="1" ht="37.8" customHeight="1">
      <c r="A222" s="37"/>
      <c r="B222" s="38"/>
      <c r="C222" s="218" t="s">
        <v>422</v>
      </c>
      <c r="D222" s="218" t="s">
        <v>127</v>
      </c>
      <c r="E222" s="219" t="s">
        <v>539</v>
      </c>
      <c r="F222" s="220" t="s">
        <v>540</v>
      </c>
      <c r="G222" s="221" t="s">
        <v>430</v>
      </c>
      <c r="H222" s="222">
        <v>1.2</v>
      </c>
      <c r="I222" s="223"/>
      <c r="J222" s="224">
        <f>ROUND(I222*H222,2)</f>
        <v>0</v>
      </c>
      <c r="K222" s="220" t="s">
        <v>131</v>
      </c>
      <c r="L222" s="43"/>
      <c r="M222" s="225" t="s">
        <v>1</v>
      </c>
      <c r="N222" s="226" t="s">
        <v>40</v>
      </c>
      <c r="O222" s="90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9" t="s">
        <v>402</v>
      </c>
      <c r="AT222" s="229" t="s">
        <v>127</v>
      </c>
      <c r="AU222" s="229" t="s">
        <v>85</v>
      </c>
      <c r="AY222" s="16" t="s">
        <v>124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6" t="s">
        <v>83</v>
      </c>
      <c r="BK222" s="230">
        <f>ROUND(I222*H222,2)</f>
        <v>0</v>
      </c>
      <c r="BL222" s="16" t="s">
        <v>402</v>
      </c>
      <c r="BM222" s="229" t="s">
        <v>719</v>
      </c>
    </row>
    <row r="223" s="2" customFormat="1">
      <c r="A223" s="37"/>
      <c r="B223" s="38"/>
      <c r="C223" s="39"/>
      <c r="D223" s="231" t="s">
        <v>134</v>
      </c>
      <c r="E223" s="39"/>
      <c r="F223" s="232" t="s">
        <v>542</v>
      </c>
      <c r="G223" s="39"/>
      <c r="H223" s="39"/>
      <c r="I223" s="233"/>
      <c r="J223" s="39"/>
      <c r="K223" s="39"/>
      <c r="L223" s="43"/>
      <c r="M223" s="234"/>
      <c r="N223" s="235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134</v>
      </c>
      <c r="AU223" s="16" t="s">
        <v>85</v>
      </c>
    </row>
    <row r="224" s="2" customFormat="1" ht="24.15" customHeight="1">
      <c r="A224" s="37"/>
      <c r="B224" s="38"/>
      <c r="C224" s="218" t="s">
        <v>406</v>
      </c>
      <c r="D224" s="218" t="s">
        <v>127</v>
      </c>
      <c r="E224" s="219" t="s">
        <v>442</v>
      </c>
      <c r="F224" s="220" t="s">
        <v>443</v>
      </c>
      <c r="G224" s="221" t="s">
        <v>430</v>
      </c>
      <c r="H224" s="222">
        <v>0.40000000000000002</v>
      </c>
      <c r="I224" s="223"/>
      <c r="J224" s="224">
        <f>ROUND(I224*H224,2)</f>
        <v>0</v>
      </c>
      <c r="K224" s="220" t="s">
        <v>131</v>
      </c>
      <c r="L224" s="43"/>
      <c r="M224" s="225" t="s">
        <v>1</v>
      </c>
      <c r="N224" s="226" t="s">
        <v>40</v>
      </c>
      <c r="O224" s="90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9" t="s">
        <v>402</v>
      </c>
      <c r="AT224" s="229" t="s">
        <v>127</v>
      </c>
      <c r="AU224" s="229" t="s">
        <v>85</v>
      </c>
      <c r="AY224" s="16" t="s">
        <v>124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6" t="s">
        <v>83</v>
      </c>
      <c r="BK224" s="230">
        <f>ROUND(I224*H224,2)</f>
        <v>0</v>
      </c>
      <c r="BL224" s="16" t="s">
        <v>402</v>
      </c>
      <c r="BM224" s="229" t="s">
        <v>720</v>
      </c>
    </row>
    <row r="225" s="2" customFormat="1">
      <c r="A225" s="37"/>
      <c r="B225" s="38"/>
      <c r="C225" s="39"/>
      <c r="D225" s="231" t="s">
        <v>134</v>
      </c>
      <c r="E225" s="39"/>
      <c r="F225" s="232" t="s">
        <v>445</v>
      </c>
      <c r="G225" s="39"/>
      <c r="H225" s="39"/>
      <c r="I225" s="233"/>
      <c r="J225" s="39"/>
      <c r="K225" s="39"/>
      <c r="L225" s="43"/>
      <c r="M225" s="234"/>
      <c r="N225" s="235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134</v>
      </c>
      <c r="AU225" s="16" t="s">
        <v>85</v>
      </c>
    </row>
    <row r="226" s="2" customFormat="1" ht="37.8" customHeight="1">
      <c r="A226" s="37"/>
      <c r="B226" s="38"/>
      <c r="C226" s="218" t="s">
        <v>410</v>
      </c>
      <c r="D226" s="218" t="s">
        <v>127</v>
      </c>
      <c r="E226" s="219" t="s">
        <v>447</v>
      </c>
      <c r="F226" s="220" t="s">
        <v>448</v>
      </c>
      <c r="G226" s="221" t="s">
        <v>430</v>
      </c>
      <c r="H226" s="222">
        <v>4</v>
      </c>
      <c r="I226" s="223"/>
      <c r="J226" s="224">
        <f>ROUND(I226*H226,2)</f>
        <v>0</v>
      </c>
      <c r="K226" s="220" t="s">
        <v>131</v>
      </c>
      <c r="L226" s="43"/>
      <c r="M226" s="225" t="s">
        <v>1</v>
      </c>
      <c r="N226" s="226" t="s">
        <v>40</v>
      </c>
      <c r="O226" s="90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9" t="s">
        <v>402</v>
      </c>
      <c r="AT226" s="229" t="s">
        <v>127</v>
      </c>
      <c r="AU226" s="229" t="s">
        <v>85</v>
      </c>
      <c r="AY226" s="16" t="s">
        <v>124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6" t="s">
        <v>83</v>
      </c>
      <c r="BK226" s="230">
        <f>ROUND(I226*H226,2)</f>
        <v>0</v>
      </c>
      <c r="BL226" s="16" t="s">
        <v>402</v>
      </c>
      <c r="BM226" s="229" t="s">
        <v>721</v>
      </c>
    </row>
    <row r="227" s="2" customFormat="1">
      <c r="A227" s="37"/>
      <c r="B227" s="38"/>
      <c r="C227" s="39"/>
      <c r="D227" s="231" t="s">
        <v>134</v>
      </c>
      <c r="E227" s="39"/>
      <c r="F227" s="232" t="s">
        <v>450</v>
      </c>
      <c r="G227" s="39"/>
      <c r="H227" s="39"/>
      <c r="I227" s="233"/>
      <c r="J227" s="39"/>
      <c r="K227" s="39"/>
      <c r="L227" s="43"/>
      <c r="M227" s="234"/>
      <c r="N227" s="235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134</v>
      </c>
      <c r="AU227" s="16" t="s">
        <v>85</v>
      </c>
    </row>
    <row r="228" s="13" customFormat="1">
      <c r="A228" s="13"/>
      <c r="B228" s="246"/>
      <c r="C228" s="247"/>
      <c r="D228" s="248" t="s">
        <v>164</v>
      </c>
      <c r="E228" s="247"/>
      <c r="F228" s="249" t="s">
        <v>643</v>
      </c>
      <c r="G228" s="247"/>
      <c r="H228" s="250">
        <v>4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164</v>
      </c>
      <c r="AU228" s="256" t="s">
        <v>85</v>
      </c>
      <c r="AV228" s="13" t="s">
        <v>85</v>
      </c>
      <c r="AW228" s="13" t="s">
        <v>4</v>
      </c>
      <c r="AX228" s="13" t="s">
        <v>83</v>
      </c>
      <c r="AY228" s="256" t="s">
        <v>124</v>
      </c>
    </row>
    <row r="229" s="12" customFormat="1" ht="25.92" customHeight="1">
      <c r="A229" s="12"/>
      <c r="B229" s="203"/>
      <c r="C229" s="204"/>
      <c r="D229" s="205" t="s">
        <v>74</v>
      </c>
      <c r="E229" s="206" t="s">
        <v>452</v>
      </c>
      <c r="F229" s="206" t="s">
        <v>453</v>
      </c>
      <c r="G229" s="204"/>
      <c r="H229" s="204"/>
      <c r="I229" s="207"/>
      <c r="J229" s="191">
        <f>BK229</f>
        <v>0</v>
      </c>
      <c r="K229" s="204"/>
      <c r="L229" s="208"/>
      <c r="M229" s="209"/>
      <c r="N229" s="210"/>
      <c r="O229" s="210"/>
      <c r="P229" s="211">
        <f>SUM(P230:P233)</f>
        <v>0</v>
      </c>
      <c r="Q229" s="210"/>
      <c r="R229" s="211">
        <f>SUM(R230:R233)</f>
        <v>0</v>
      </c>
      <c r="S229" s="210"/>
      <c r="T229" s="212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145</v>
      </c>
      <c r="AT229" s="214" t="s">
        <v>74</v>
      </c>
      <c r="AU229" s="214" t="s">
        <v>75</v>
      </c>
      <c r="AY229" s="213" t="s">
        <v>124</v>
      </c>
      <c r="BK229" s="215">
        <f>SUM(BK230:BK233)</f>
        <v>0</v>
      </c>
    </row>
    <row r="230" s="2" customFormat="1" ht="16.5" customHeight="1">
      <c r="A230" s="37"/>
      <c r="B230" s="38"/>
      <c r="C230" s="218" t="s">
        <v>414</v>
      </c>
      <c r="D230" s="218" t="s">
        <v>127</v>
      </c>
      <c r="E230" s="219" t="s">
        <v>455</v>
      </c>
      <c r="F230" s="220" t="s">
        <v>456</v>
      </c>
      <c r="G230" s="221" t="s">
        <v>457</v>
      </c>
      <c r="H230" s="222">
        <v>50</v>
      </c>
      <c r="I230" s="223"/>
      <c r="J230" s="224">
        <f>ROUND(I230*H230,2)</f>
        <v>0</v>
      </c>
      <c r="K230" s="220" t="s">
        <v>131</v>
      </c>
      <c r="L230" s="43"/>
      <c r="M230" s="225" t="s">
        <v>1</v>
      </c>
      <c r="N230" s="226" t="s">
        <v>40</v>
      </c>
      <c r="O230" s="90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9" t="s">
        <v>458</v>
      </c>
      <c r="AT230" s="229" t="s">
        <v>127</v>
      </c>
      <c r="AU230" s="229" t="s">
        <v>83</v>
      </c>
      <c r="AY230" s="16" t="s">
        <v>124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6" t="s">
        <v>83</v>
      </c>
      <c r="BK230" s="230">
        <f>ROUND(I230*H230,2)</f>
        <v>0</v>
      </c>
      <c r="BL230" s="16" t="s">
        <v>458</v>
      </c>
      <c r="BM230" s="229" t="s">
        <v>722</v>
      </c>
    </row>
    <row r="231" s="2" customFormat="1">
      <c r="A231" s="37"/>
      <c r="B231" s="38"/>
      <c r="C231" s="39"/>
      <c r="D231" s="231" t="s">
        <v>134</v>
      </c>
      <c r="E231" s="39"/>
      <c r="F231" s="232" t="s">
        <v>460</v>
      </c>
      <c r="G231" s="39"/>
      <c r="H231" s="39"/>
      <c r="I231" s="233"/>
      <c r="J231" s="39"/>
      <c r="K231" s="39"/>
      <c r="L231" s="43"/>
      <c r="M231" s="234"/>
      <c r="N231" s="235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134</v>
      </c>
      <c r="AU231" s="16" t="s">
        <v>83</v>
      </c>
    </row>
    <row r="232" s="2" customFormat="1" ht="37.8" customHeight="1">
      <c r="A232" s="37"/>
      <c r="B232" s="38"/>
      <c r="C232" s="218" t="s">
        <v>418</v>
      </c>
      <c r="D232" s="218" t="s">
        <v>127</v>
      </c>
      <c r="E232" s="219" t="s">
        <v>467</v>
      </c>
      <c r="F232" s="220" t="s">
        <v>468</v>
      </c>
      <c r="G232" s="221" t="s">
        <v>457</v>
      </c>
      <c r="H232" s="222">
        <v>55</v>
      </c>
      <c r="I232" s="223"/>
      <c r="J232" s="224">
        <f>ROUND(I232*H232,2)</f>
        <v>0</v>
      </c>
      <c r="K232" s="220" t="s">
        <v>131</v>
      </c>
      <c r="L232" s="43"/>
      <c r="M232" s="225" t="s">
        <v>1</v>
      </c>
      <c r="N232" s="226" t="s">
        <v>40</v>
      </c>
      <c r="O232" s="90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9" t="s">
        <v>458</v>
      </c>
      <c r="AT232" s="229" t="s">
        <v>127</v>
      </c>
      <c r="AU232" s="229" t="s">
        <v>83</v>
      </c>
      <c r="AY232" s="16" t="s">
        <v>124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6" t="s">
        <v>83</v>
      </c>
      <c r="BK232" s="230">
        <f>ROUND(I232*H232,2)</f>
        <v>0</v>
      </c>
      <c r="BL232" s="16" t="s">
        <v>458</v>
      </c>
      <c r="BM232" s="229" t="s">
        <v>723</v>
      </c>
    </row>
    <row r="233" s="2" customFormat="1">
      <c r="A233" s="37"/>
      <c r="B233" s="38"/>
      <c r="C233" s="39"/>
      <c r="D233" s="231" t="s">
        <v>134</v>
      </c>
      <c r="E233" s="39"/>
      <c r="F233" s="232" t="s">
        <v>470</v>
      </c>
      <c r="G233" s="39"/>
      <c r="H233" s="39"/>
      <c r="I233" s="233"/>
      <c r="J233" s="39"/>
      <c r="K233" s="39"/>
      <c r="L233" s="43"/>
      <c r="M233" s="234"/>
      <c r="N233" s="235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134</v>
      </c>
      <c r="AU233" s="16" t="s">
        <v>83</v>
      </c>
    </row>
    <row r="234" s="2" customFormat="1" ht="49.92" customHeight="1">
      <c r="A234" s="37"/>
      <c r="B234" s="38"/>
      <c r="C234" s="39"/>
      <c r="D234" s="39"/>
      <c r="E234" s="206" t="s">
        <v>471</v>
      </c>
      <c r="F234" s="206" t="s">
        <v>472</v>
      </c>
      <c r="G234" s="39"/>
      <c r="H234" s="39"/>
      <c r="I234" s="39"/>
      <c r="J234" s="191">
        <f>BK234</f>
        <v>0</v>
      </c>
      <c r="K234" s="39"/>
      <c r="L234" s="43"/>
      <c r="M234" s="234"/>
      <c r="N234" s="235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74</v>
      </c>
      <c r="AU234" s="16" t="s">
        <v>75</v>
      </c>
      <c r="AY234" s="16" t="s">
        <v>473</v>
      </c>
      <c r="BK234" s="230">
        <f>SUM(BK235:BK240)</f>
        <v>0</v>
      </c>
    </row>
    <row r="235" s="2" customFormat="1" ht="16.32" customHeight="1">
      <c r="A235" s="37"/>
      <c r="B235" s="38"/>
      <c r="C235" s="269" t="s">
        <v>1</v>
      </c>
      <c r="D235" s="269" t="s">
        <v>127</v>
      </c>
      <c r="E235" s="270" t="s">
        <v>1</v>
      </c>
      <c r="F235" s="271" t="s">
        <v>1</v>
      </c>
      <c r="G235" s="272" t="s">
        <v>1</v>
      </c>
      <c r="H235" s="273"/>
      <c r="I235" s="274"/>
      <c r="J235" s="275">
        <f>BK235</f>
        <v>0</v>
      </c>
      <c r="K235" s="276"/>
      <c r="L235" s="43"/>
      <c r="M235" s="277" t="s">
        <v>1</v>
      </c>
      <c r="N235" s="278" t="s">
        <v>40</v>
      </c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473</v>
      </c>
      <c r="AU235" s="16" t="s">
        <v>83</v>
      </c>
      <c r="AY235" s="16" t="s">
        <v>473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6" t="s">
        <v>83</v>
      </c>
      <c r="BK235" s="230">
        <f>I235*H235</f>
        <v>0</v>
      </c>
    </row>
    <row r="236" s="2" customFormat="1" ht="16.32" customHeight="1">
      <c r="A236" s="37"/>
      <c r="B236" s="38"/>
      <c r="C236" s="269" t="s">
        <v>1</v>
      </c>
      <c r="D236" s="269" t="s">
        <v>127</v>
      </c>
      <c r="E236" s="270" t="s">
        <v>1</v>
      </c>
      <c r="F236" s="271" t="s">
        <v>1</v>
      </c>
      <c r="G236" s="272" t="s">
        <v>1</v>
      </c>
      <c r="H236" s="273"/>
      <c r="I236" s="274"/>
      <c r="J236" s="275">
        <f>BK236</f>
        <v>0</v>
      </c>
      <c r="K236" s="276"/>
      <c r="L236" s="43"/>
      <c r="M236" s="277" t="s">
        <v>1</v>
      </c>
      <c r="N236" s="278" t="s">
        <v>40</v>
      </c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473</v>
      </c>
      <c r="AU236" s="16" t="s">
        <v>83</v>
      </c>
      <c r="AY236" s="16" t="s">
        <v>473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6" t="s">
        <v>83</v>
      </c>
      <c r="BK236" s="230">
        <f>I236*H236</f>
        <v>0</v>
      </c>
    </row>
    <row r="237" s="2" customFormat="1" ht="16.32" customHeight="1">
      <c r="A237" s="37"/>
      <c r="B237" s="38"/>
      <c r="C237" s="269" t="s">
        <v>1</v>
      </c>
      <c r="D237" s="269" t="s">
        <v>127</v>
      </c>
      <c r="E237" s="270" t="s">
        <v>1</v>
      </c>
      <c r="F237" s="271" t="s">
        <v>1</v>
      </c>
      <c r="G237" s="272" t="s">
        <v>1</v>
      </c>
      <c r="H237" s="273"/>
      <c r="I237" s="274"/>
      <c r="J237" s="275">
        <f>BK237</f>
        <v>0</v>
      </c>
      <c r="K237" s="276"/>
      <c r="L237" s="43"/>
      <c r="M237" s="277" t="s">
        <v>1</v>
      </c>
      <c r="N237" s="278" t="s">
        <v>40</v>
      </c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473</v>
      </c>
      <c r="AU237" s="16" t="s">
        <v>83</v>
      </c>
      <c r="AY237" s="16" t="s">
        <v>473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6" t="s">
        <v>83</v>
      </c>
      <c r="BK237" s="230">
        <f>I237*H237</f>
        <v>0</v>
      </c>
    </row>
    <row r="238" s="2" customFormat="1" ht="16.32" customHeight="1">
      <c r="A238" s="37"/>
      <c r="B238" s="38"/>
      <c r="C238" s="269" t="s">
        <v>1</v>
      </c>
      <c r="D238" s="269" t="s">
        <v>127</v>
      </c>
      <c r="E238" s="270" t="s">
        <v>1</v>
      </c>
      <c r="F238" s="271" t="s">
        <v>1</v>
      </c>
      <c r="G238" s="272" t="s">
        <v>1</v>
      </c>
      <c r="H238" s="273"/>
      <c r="I238" s="274"/>
      <c r="J238" s="275">
        <f>BK238</f>
        <v>0</v>
      </c>
      <c r="K238" s="276"/>
      <c r="L238" s="43"/>
      <c r="M238" s="277" t="s">
        <v>1</v>
      </c>
      <c r="N238" s="278" t="s">
        <v>40</v>
      </c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473</v>
      </c>
      <c r="AU238" s="16" t="s">
        <v>83</v>
      </c>
      <c r="AY238" s="16" t="s">
        <v>473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6" t="s">
        <v>83</v>
      </c>
      <c r="BK238" s="230">
        <f>I238*H238</f>
        <v>0</v>
      </c>
    </row>
    <row r="239" s="2" customFormat="1" ht="16.32" customHeight="1">
      <c r="A239" s="37"/>
      <c r="B239" s="38"/>
      <c r="C239" s="269" t="s">
        <v>1</v>
      </c>
      <c r="D239" s="269" t="s">
        <v>127</v>
      </c>
      <c r="E239" s="270" t="s">
        <v>1</v>
      </c>
      <c r="F239" s="271" t="s">
        <v>1</v>
      </c>
      <c r="G239" s="272" t="s">
        <v>1</v>
      </c>
      <c r="H239" s="273"/>
      <c r="I239" s="274"/>
      <c r="J239" s="275">
        <f>BK239</f>
        <v>0</v>
      </c>
      <c r="K239" s="276"/>
      <c r="L239" s="43"/>
      <c r="M239" s="277" t="s">
        <v>1</v>
      </c>
      <c r="N239" s="278" t="s">
        <v>40</v>
      </c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473</v>
      </c>
      <c r="AU239" s="16" t="s">
        <v>83</v>
      </c>
      <c r="AY239" s="16" t="s">
        <v>473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6" t="s">
        <v>83</v>
      </c>
      <c r="BK239" s="230">
        <f>I239*H239</f>
        <v>0</v>
      </c>
    </row>
    <row r="240" s="2" customFormat="1" ht="16.32" customHeight="1">
      <c r="A240" s="37"/>
      <c r="B240" s="38"/>
      <c r="C240" s="269" t="s">
        <v>1</v>
      </c>
      <c r="D240" s="269" t="s">
        <v>127</v>
      </c>
      <c r="E240" s="270" t="s">
        <v>1</v>
      </c>
      <c r="F240" s="271" t="s">
        <v>1</v>
      </c>
      <c r="G240" s="272" t="s">
        <v>1</v>
      </c>
      <c r="H240" s="273"/>
      <c r="I240" s="274"/>
      <c r="J240" s="275">
        <f>BK240</f>
        <v>0</v>
      </c>
      <c r="K240" s="276"/>
      <c r="L240" s="43"/>
      <c r="M240" s="277" t="s">
        <v>1</v>
      </c>
      <c r="N240" s="278" t="s">
        <v>40</v>
      </c>
      <c r="O240" s="279"/>
      <c r="P240" s="279"/>
      <c r="Q240" s="279"/>
      <c r="R240" s="279"/>
      <c r="S240" s="279"/>
      <c r="T240" s="280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473</v>
      </c>
      <c r="AU240" s="16" t="s">
        <v>83</v>
      </c>
      <c r="AY240" s="16" t="s">
        <v>473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6" t="s">
        <v>83</v>
      </c>
      <c r="BK240" s="230">
        <f>I240*H240</f>
        <v>0</v>
      </c>
    </row>
    <row r="241" s="2" customFormat="1" ht="6.96" customHeight="1">
      <c r="A241" s="37"/>
      <c r="B241" s="65"/>
      <c r="C241" s="66"/>
      <c r="D241" s="66"/>
      <c r="E241" s="66"/>
      <c r="F241" s="66"/>
      <c r="G241" s="66"/>
      <c r="H241" s="66"/>
      <c r="I241" s="66"/>
      <c r="J241" s="66"/>
      <c r="K241" s="66"/>
      <c r="L241" s="43"/>
      <c r="M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</row>
  </sheetData>
  <sheetProtection sheet="1" autoFilter="0" formatColumns="0" formatRows="0" objects="1" scenarios="1" spinCount="100000" saltValue="9jxgYIf23C5IkdeTZHG/4ffe2u2PrLYj/Z8JMQcTuX45Kgf3tGo0EU7zzaIheKvX0NqQY6qMhbdsbOqqRs0Tgw==" hashValue="CC/bk0lRFy5DOBd+nErsZBKgVrjt8VFvN4eI/QsTFl3ye/DMUz74RDAgn4rJUt9IKKUWvQMqa9hrr1gA1G1SVA==" algorithmName="SHA-512" password="CC35"/>
  <autoFilter ref="C121:K24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dataValidations count="2">
    <dataValidation type="list" allowBlank="1" showInputMessage="1" showErrorMessage="1" error="Povoleny jsou hodnoty K, M." sqref="D235:D241">
      <formula1>"K, M"</formula1>
    </dataValidation>
    <dataValidation type="list" allowBlank="1" showInputMessage="1" showErrorMessage="1" error="Povoleny jsou hodnoty základní, snížená, zákl. přenesená, sníž. přenesená, nulová." sqref="N235:N241">
      <formula1>"základní, snížená, zákl. přenesená, sníž. přenesená, nulová"</formula1>
    </dataValidation>
  </dataValidations>
  <hyperlinks>
    <hyperlink ref="F126" r:id="rId1" display="https://podminky.urs.cz/item/CS_URS_2024_01/741110512"/>
    <hyperlink ref="F139" r:id="rId2" display="https://podminky.urs.cz/item/CS_URS_2024_01/741112061"/>
    <hyperlink ref="F143" r:id="rId3" display="https://podminky.urs.cz/item/CS_URS_2024_01/741112101"/>
    <hyperlink ref="F146" r:id="rId4" display="https://podminky.urs.cz/item/CS_URS_2024_01/741122015"/>
    <hyperlink ref="F153" r:id="rId5" display="https://podminky.urs.cz/item/CS_URS_2024_01/741122016"/>
    <hyperlink ref="F157" r:id="rId6" display="https://podminky.urs.cz/item/CS_URS_2024_01/741122031"/>
    <hyperlink ref="F161" r:id="rId7" display="https://podminky.urs.cz/item/CS_URS_2024_01/741130001"/>
    <hyperlink ref="F163" r:id="rId8" display="https://podminky.urs.cz/item/CS_URS_2024_01/741130007"/>
    <hyperlink ref="F165" r:id="rId9" display="https://podminky.urs.cz/item/CS_URS_2024_01/741130008"/>
    <hyperlink ref="F167" r:id="rId10" display="https://podminky.urs.cz/item/CS_URS_2024_01/741210002"/>
    <hyperlink ref="F170" r:id="rId11" display="https://podminky.urs.cz/item/CS_URS_2024_01/741310101"/>
    <hyperlink ref="F175" r:id="rId12" display="https://podminky.urs.cz/item/CS_URS_2024_01/741310114"/>
    <hyperlink ref="F181" r:id="rId13" display="https://podminky.urs.cz/item/CS_URS_2024_01/741310121"/>
    <hyperlink ref="F186" r:id="rId14" display="https://podminky.urs.cz/item/CS_URS_2024_01/741313002"/>
    <hyperlink ref="F191" r:id="rId15" display="https://podminky.urs.cz/item/CS_URS_2024_01/741313004"/>
    <hyperlink ref="F194" r:id="rId16" display="https://podminky.urs.cz/item/CS_URS_2024_01/741313005"/>
    <hyperlink ref="F197" r:id="rId17" display="https://podminky.urs.cz/item/CS_URS_2024_01/741330731"/>
    <hyperlink ref="F200" r:id="rId18" display="https://podminky.urs.cz/item/CS_URS_2024_01/741372022"/>
    <hyperlink ref="F204" r:id="rId19" display="https://podminky.urs.cz/item/CS_URS_2024_01/741372062"/>
    <hyperlink ref="F208" r:id="rId20" display="https://podminky.urs.cz/item/CS_URS_2024_01/741372073"/>
    <hyperlink ref="F215" r:id="rId21" display="https://podminky.urs.cz/item/CS_URS_2024_01/741810002"/>
    <hyperlink ref="F217" r:id="rId22" display="https://podminky.urs.cz/item/CS_URS_2024_01/998741103"/>
    <hyperlink ref="F221" r:id="rId23" display="https://podminky.urs.cz/item/CS_URS_2024_01/469971111"/>
    <hyperlink ref="F223" r:id="rId24" display="https://podminky.urs.cz/item/CS_URS_2024_01/469971121"/>
    <hyperlink ref="F225" r:id="rId25" display="https://podminky.urs.cz/item/CS_URS_2024_01/469972111"/>
    <hyperlink ref="F227" r:id="rId26" display="https://podminky.urs.cz/item/CS_URS_2024_01/469972121"/>
    <hyperlink ref="F231" r:id="rId27" display="https://podminky.urs.cz/item/CS_URS_2024_01/HZS2231"/>
    <hyperlink ref="F233" r:id="rId28" display="https://podminky.urs.cz/item/CS_URS_2024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DESKTOP-36J1EHS\PC</dc:creator>
  <cp:lastModifiedBy>DESKTOP-36J1EHS\PC</cp:lastModifiedBy>
  <dcterms:created xsi:type="dcterms:W3CDTF">2024-05-07T02:20:39Z</dcterms:created>
  <dcterms:modified xsi:type="dcterms:W3CDTF">2024-05-07T02:20:42Z</dcterms:modified>
</cp:coreProperties>
</file>